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C:\PineTrie\PMMS\PMMS-git\PMMS\Services\PMMS.Services.DataAccess\Scripts\"/>
    </mc:Choice>
  </mc:AlternateContent>
  <xr:revisionPtr revIDLastSave="0" documentId="13_ncr:1_{D7582516-2AEE-4315-BA04-97008D1DA2F3}" xr6:coauthVersionLast="47" xr6:coauthVersionMax="47" xr10:uidLastSave="{00000000-0000-0000-0000-000000000000}"/>
  <bookViews>
    <workbookView xWindow="-108" yWindow="-108" windowWidth="46296" windowHeight="25416" tabRatio="720" activeTab="4" xr2:uid="{00000000-000D-0000-FFFF-FFFF00000000}"/>
  </bookViews>
  <sheets>
    <sheet name="Setup" sheetId="7" r:id="rId1"/>
    <sheet name="Sites" sheetId="5" r:id="rId2"/>
    <sheet name="Asset Types" sheetId="2" r:id="rId3"/>
    <sheet name="Assets" sheetId="3" r:id="rId4"/>
    <sheet name="Schedules" sheetId="8" r:id="rId5"/>
    <sheet name="CatItemBuyRates" sheetId="10" r:id="rId6"/>
    <sheet name="CatItemSellRates" sheetId="9" r:id="rId7"/>
    <sheet name="Summary" sheetId="6" state="hidden" r:id="rId8"/>
    <sheet name="Lookups" sheetId="4" r:id="rId9"/>
  </sheets>
  <externalReferences>
    <externalReference r:id="rId10"/>
  </externalReferences>
  <definedNames>
    <definedName name="AssetTypeList">[1]AssetTypes!$A$4:$A$17</definedName>
    <definedName name="ListAssetType">'Asset Types'!$B$6:$B$48</definedName>
    <definedName name="ListConditionRating">Lookups!$Q$3:$Q$8</definedName>
    <definedName name="ListCritRating">Lookups!$P$3:$P$8</definedName>
    <definedName name="ListDisciplines">Lookups!$F$3:$F$29</definedName>
    <definedName name="ListObs">Lookups!$R$3:$R$6</definedName>
    <definedName name="ListPriTypes">Lookups!$I$3</definedName>
    <definedName name="ListRULCalc">Lookups!$S$3:$S$4</definedName>
    <definedName name="ListSchedMode">Lookups!$L$3:$L$5</definedName>
    <definedName name="ListSchedScale">Lookups!$K$3:$K$7</definedName>
    <definedName name="ListSiteName">Sites!$B$6:$B$1005</definedName>
    <definedName name="ListState">Lookups!$D$3:$D$10</definedName>
    <definedName name="ListSubclasses">Lookups!$V$3:$V$18</definedName>
    <definedName name="ListTaxType">Lookups!$T$3:$T$4</definedName>
    <definedName name="ListTimezone">Lookups!$B$3:$B$10</definedName>
    <definedName name="ListWOTypes">Lookups!$H$3:$H$9</definedName>
    <definedName name="_xlnm.Print_Titles" localSheetId="2">'Asset Types'!$1:$4</definedName>
    <definedName name="_xlnm.Print_Titles" localSheetId="3">Assets!$1:$4</definedName>
    <definedName name="_xlnm.Print_Titles" localSheetId="1">Sites!$1:$4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G7" i="8" l="1"/>
  <c r="EG8" i="8"/>
  <c r="EG9" i="8"/>
  <c r="EG10" i="8"/>
  <c r="EG11" i="8"/>
  <c r="EG12" i="8"/>
  <c r="EG13" i="8"/>
  <c r="EG14" i="8"/>
  <c r="EG15" i="8"/>
  <c r="EG16" i="8"/>
  <c r="EG17" i="8"/>
  <c r="EG18" i="8"/>
  <c r="EG19" i="8"/>
  <c r="EG20" i="8"/>
  <c r="EG21" i="8"/>
  <c r="EG22" i="8"/>
  <c r="EG23" i="8"/>
  <c r="EG24" i="8"/>
  <c r="EG25" i="8"/>
  <c r="EG26" i="8"/>
  <c r="EG27" i="8"/>
  <c r="EG28" i="8"/>
  <c r="EG29" i="8"/>
  <c r="EG30" i="8"/>
  <c r="EG31" i="8"/>
  <c r="EG32" i="8"/>
  <c r="EG33" i="8"/>
  <c r="EG34" i="8"/>
  <c r="EG35" i="8"/>
  <c r="EG36" i="8"/>
  <c r="EG37" i="8"/>
  <c r="EG38" i="8"/>
  <c r="EG39" i="8"/>
  <c r="EG40" i="8"/>
  <c r="EG41" i="8"/>
  <c r="EG42" i="8"/>
  <c r="EG43" i="8"/>
  <c r="EG44" i="8"/>
  <c r="EG45" i="8"/>
  <c r="EG46" i="8"/>
  <c r="EG47" i="8"/>
  <c r="EG48" i="8"/>
  <c r="EG49" i="8"/>
  <c r="EG50" i="8"/>
  <c r="EG51" i="8"/>
  <c r="EG52" i="8"/>
  <c r="EG53" i="8"/>
  <c r="EG54" i="8"/>
  <c r="EG55" i="8"/>
  <c r="EG56" i="8"/>
  <c r="EG57" i="8"/>
  <c r="EG58" i="8"/>
  <c r="EG59" i="8"/>
  <c r="EG60" i="8"/>
  <c r="EG61" i="8"/>
  <c r="EG62" i="8"/>
  <c r="EG63" i="8"/>
  <c r="EG64" i="8"/>
  <c r="EG65" i="8"/>
  <c r="EG66" i="8"/>
  <c r="EG67" i="8"/>
  <c r="EG68" i="8"/>
  <c r="EG69" i="8"/>
  <c r="EF7" i="8"/>
  <c r="EF8" i="8"/>
  <c r="EF9" i="8"/>
  <c r="EF10" i="8"/>
  <c r="EF11" i="8"/>
  <c r="EF12" i="8"/>
  <c r="EF13" i="8"/>
  <c r="EF14" i="8"/>
  <c r="EF15" i="8"/>
  <c r="EF16" i="8"/>
  <c r="EF17" i="8"/>
  <c r="EF18" i="8"/>
  <c r="EF19" i="8"/>
  <c r="EF20" i="8"/>
  <c r="EF21" i="8"/>
  <c r="EF22" i="8"/>
  <c r="EF23" i="8"/>
  <c r="EF24" i="8"/>
  <c r="EF25" i="8"/>
  <c r="EF26" i="8"/>
  <c r="EF27" i="8"/>
  <c r="EF28" i="8"/>
  <c r="EF29" i="8"/>
  <c r="EF30" i="8"/>
  <c r="EF31" i="8"/>
  <c r="EF32" i="8"/>
  <c r="EF33" i="8"/>
  <c r="EF34" i="8"/>
  <c r="EF35" i="8"/>
  <c r="EF36" i="8"/>
  <c r="EF37" i="8"/>
  <c r="EF38" i="8"/>
  <c r="EF39" i="8"/>
  <c r="EF40" i="8"/>
  <c r="EF41" i="8"/>
  <c r="EF42" i="8"/>
  <c r="EF43" i="8"/>
  <c r="EF44" i="8"/>
  <c r="EF45" i="8"/>
  <c r="EF46" i="8"/>
  <c r="EF47" i="8"/>
  <c r="EF48" i="8"/>
  <c r="EF49" i="8"/>
  <c r="EF50" i="8"/>
  <c r="EF51" i="8"/>
  <c r="EF52" i="8"/>
  <c r="EF53" i="8"/>
  <c r="EF54" i="8"/>
  <c r="EF55" i="8"/>
  <c r="EF56" i="8"/>
  <c r="EF57" i="8"/>
  <c r="EF58" i="8"/>
  <c r="EF59" i="8"/>
  <c r="EF60" i="8"/>
  <c r="EF61" i="8"/>
  <c r="EF62" i="8"/>
  <c r="EF63" i="8"/>
  <c r="EF64" i="8"/>
  <c r="EF65" i="8"/>
  <c r="EF66" i="8"/>
  <c r="EF67" i="8"/>
  <c r="EF68" i="8"/>
  <c r="EF69" i="8"/>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1" i="5"/>
  <c r="U202" i="5"/>
  <c r="U203" i="5"/>
  <c r="U204" i="5"/>
  <c r="U205" i="5"/>
  <c r="U206" i="5"/>
  <c r="U207" i="5"/>
  <c r="U208" i="5"/>
  <c r="U209" i="5"/>
  <c r="U210" i="5"/>
  <c r="U211" i="5"/>
  <c r="U212" i="5"/>
  <c r="U213" i="5"/>
  <c r="U214" i="5"/>
  <c r="U215" i="5"/>
  <c r="U216" i="5"/>
  <c r="U217" i="5"/>
  <c r="U218" i="5"/>
  <c r="U219" i="5"/>
  <c r="U220" i="5"/>
  <c r="U221" i="5"/>
  <c r="U222" i="5"/>
  <c r="U223" i="5"/>
  <c r="U224" i="5"/>
  <c r="U225" i="5"/>
  <c r="U226" i="5"/>
  <c r="U227" i="5"/>
  <c r="U228" i="5"/>
  <c r="U229" i="5"/>
  <c r="U230" i="5"/>
  <c r="U231" i="5"/>
  <c r="U232" i="5"/>
  <c r="U233" i="5"/>
  <c r="U234" i="5"/>
  <c r="U235" i="5"/>
  <c r="U236" i="5"/>
  <c r="U237" i="5"/>
  <c r="U238" i="5"/>
  <c r="U239" i="5"/>
  <c r="U240" i="5"/>
  <c r="U241" i="5"/>
  <c r="U242" i="5"/>
  <c r="U243" i="5"/>
  <c r="U244" i="5"/>
  <c r="U245" i="5"/>
  <c r="U246" i="5"/>
  <c r="U247" i="5"/>
  <c r="U248" i="5"/>
  <c r="U249" i="5"/>
  <c r="U250" i="5"/>
  <c r="U251" i="5"/>
  <c r="U252" i="5"/>
  <c r="U253" i="5"/>
  <c r="U254" i="5"/>
  <c r="U255" i="5"/>
  <c r="U256" i="5"/>
  <c r="U257" i="5"/>
  <c r="U258" i="5"/>
  <c r="U259" i="5"/>
  <c r="U260" i="5"/>
  <c r="U261" i="5"/>
  <c r="U262" i="5"/>
  <c r="U263" i="5"/>
  <c r="U264" i="5"/>
  <c r="U265" i="5"/>
  <c r="U266" i="5"/>
  <c r="U267" i="5"/>
  <c r="U268" i="5"/>
  <c r="U269" i="5"/>
  <c r="U270" i="5"/>
  <c r="U271" i="5"/>
  <c r="U272" i="5"/>
  <c r="U273" i="5"/>
  <c r="U274" i="5"/>
  <c r="U275" i="5"/>
  <c r="U276" i="5"/>
  <c r="U277" i="5"/>
  <c r="U278" i="5"/>
  <c r="U279" i="5"/>
  <c r="U280" i="5"/>
  <c r="U281" i="5"/>
  <c r="U282" i="5"/>
  <c r="U283" i="5"/>
  <c r="U284" i="5"/>
  <c r="U285" i="5"/>
  <c r="U286" i="5"/>
  <c r="U287" i="5"/>
  <c r="U288" i="5"/>
  <c r="U289" i="5"/>
  <c r="U290" i="5"/>
  <c r="U291" i="5"/>
  <c r="U292" i="5"/>
  <c r="U293" i="5"/>
  <c r="U294" i="5"/>
  <c r="U295" i="5"/>
  <c r="U296" i="5"/>
  <c r="U297" i="5"/>
  <c r="U298" i="5"/>
  <c r="U299" i="5"/>
  <c r="U300" i="5"/>
  <c r="U301" i="5"/>
  <c r="U302" i="5"/>
  <c r="U303" i="5"/>
  <c r="U304" i="5"/>
  <c r="U305" i="5"/>
  <c r="U306" i="5"/>
  <c r="U307" i="5"/>
  <c r="U308" i="5"/>
  <c r="U309" i="5"/>
  <c r="U310" i="5"/>
  <c r="U311" i="5"/>
  <c r="U312" i="5"/>
  <c r="U313" i="5"/>
  <c r="U314" i="5"/>
  <c r="U315" i="5"/>
  <c r="U316" i="5"/>
  <c r="U317" i="5"/>
  <c r="U318" i="5"/>
  <c r="U319" i="5"/>
  <c r="U320" i="5"/>
  <c r="U321" i="5"/>
  <c r="U322" i="5"/>
  <c r="U323" i="5"/>
  <c r="U324" i="5"/>
  <c r="U325" i="5"/>
  <c r="U326" i="5"/>
  <c r="U327" i="5"/>
  <c r="U328" i="5"/>
  <c r="U329" i="5"/>
  <c r="U330" i="5"/>
  <c r="U331" i="5"/>
  <c r="U332" i="5"/>
  <c r="U333" i="5"/>
  <c r="U334" i="5"/>
  <c r="U335" i="5"/>
  <c r="U336" i="5"/>
  <c r="U337" i="5"/>
  <c r="U338" i="5"/>
  <c r="U339" i="5"/>
  <c r="U340" i="5"/>
  <c r="U341" i="5"/>
  <c r="U342" i="5"/>
  <c r="U343" i="5"/>
  <c r="U344" i="5"/>
  <c r="U345" i="5"/>
  <c r="U346" i="5"/>
  <c r="U347" i="5"/>
  <c r="U348" i="5"/>
  <c r="U349" i="5"/>
  <c r="U350" i="5"/>
  <c r="U351" i="5"/>
  <c r="U352" i="5"/>
  <c r="U353" i="5"/>
  <c r="U354" i="5"/>
  <c r="U355" i="5"/>
  <c r="U356" i="5"/>
  <c r="U357" i="5"/>
  <c r="U358" i="5"/>
  <c r="U359" i="5"/>
  <c r="U360" i="5"/>
  <c r="U361" i="5"/>
  <c r="U362" i="5"/>
  <c r="U363" i="5"/>
  <c r="U364" i="5"/>
  <c r="U365" i="5"/>
  <c r="U366" i="5"/>
  <c r="U367" i="5"/>
  <c r="U368" i="5"/>
  <c r="U369" i="5"/>
  <c r="U370" i="5"/>
  <c r="U371" i="5"/>
  <c r="U372" i="5"/>
  <c r="U373" i="5"/>
  <c r="U374" i="5"/>
  <c r="U375" i="5"/>
  <c r="U376" i="5"/>
  <c r="U377" i="5"/>
  <c r="U378" i="5"/>
  <c r="U379" i="5"/>
  <c r="U380" i="5"/>
  <c r="U381" i="5"/>
  <c r="U382" i="5"/>
  <c r="U383" i="5"/>
  <c r="U384" i="5"/>
  <c r="U385" i="5"/>
  <c r="U386" i="5"/>
  <c r="U387" i="5"/>
  <c r="U388" i="5"/>
  <c r="U389" i="5"/>
  <c r="U390" i="5"/>
  <c r="U391" i="5"/>
  <c r="U392" i="5"/>
  <c r="U393" i="5"/>
  <c r="U394" i="5"/>
  <c r="U395" i="5"/>
  <c r="U396" i="5"/>
  <c r="U397" i="5"/>
  <c r="U398" i="5"/>
  <c r="U399" i="5"/>
  <c r="U400" i="5"/>
  <c r="U401" i="5"/>
  <c r="U402" i="5"/>
  <c r="U403" i="5"/>
  <c r="U404" i="5"/>
  <c r="U405" i="5"/>
  <c r="U406" i="5"/>
  <c r="U407" i="5"/>
  <c r="U408" i="5"/>
  <c r="U409" i="5"/>
  <c r="U410" i="5"/>
  <c r="U411" i="5"/>
  <c r="U412" i="5"/>
  <c r="U413" i="5"/>
  <c r="U414" i="5"/>
  <c r="U415" i="5"/>
  <c r="U416" i="5"/>
  <c r="U417" i="5"/>
  <c r="U418" i="5"/>
  <c r="U419" i="5"/>
  <c r="U420" i="5"/>
  <c r="U421" i="5"/>
  <c r="U422" i="5"/>
  <c r="U423" i="5"/>
  <c r="U424" i="5"/>
  <c r="U425" i="5"/>
  <c r="U426" i="5"/>
  <c r="U427" i="5"/>
  <c r="U428" i="5"/>
  <c r="U429" i="5"/>
  <c r="U430" i="5"/>
  <c r="U431" i="5"/>
  <c r="U432" i="5"/>
  <c r="U433" i="5"/>
  <c r="U434" i="5"/>
  <c r="U435" i="5"/>
  <c r="U436" i="5"/>
  <c r="U437" i="5"/>
  <c r="U438" i="5"/>
  <c r="U439" i="5"/>
  <c r="U440" i="5"/>
  <c r="U441" i="5"/>
  <c r="U442" i="5"/>
  <c r="U443" i="5"/>
  <c r="U444" i="5"/>
  <c r="U445" i="5"/>
  <c r="U446" i="5"/>
  <c r="U447" i="5"/>
  <c r="U448" i="5"/>
  <c r="U449" i="5"/>
  <c r="U450" i="5"/>
  <c r="U451" i="5"/>
  <c r="U452" i="5"/>
  <c r="U453" i="5"/>
  <c r="U454" i="5"/>
  <c r="U455" i="5"/>
  <c r="U456" i="5"/>
  <c r="U457" i="5"/>
  <c r="U458" i="5"/>
  <c r="U459" i="5"/>
  <c r="U460" i="5"/>
  <c r="U461" i="5"/>
  <c r="U462" i="5"/>
  <c r="U463" i="5"/>
  <c r="U464" i="5"/>
  <c r="U465" i="5"/>
  <c r="U466" i="5"/>
  <c r="U467" i="5"/>
  <c r="U468" i="5"/>
  <c r="U469" i="5"/>
  <c r="U470" i="5"/>
  <c r="U471" i="5"/>
  <c r="U472" i="5"/>
  <c r="U473" i="5"/>
  <c r="U474" i="5"/>
  <c r="U475" i="5"/>
  <c r="U476" i="5"/>
  <c r="U477" i="5"/>
  <c r="U478" i="5"/>
  <c r="U479" i="5"/>
  <c r="U480" i="5"/>
  <c r="U481" i="5"/>
  <c r="U482" i="5"/>
  <c r="U483" i="5"/>
  <c r="U484" i="5"/>
  <c r="U485" i="5"/>
  <c r="U486" i="5"/>
  <c r="U487" i="5"/>
  <c r="U488" i="5"/>
  <c r="U489" i="5"/>
  <c r="U490" i="5"/>
  <c r="U491" i="5"/>
  <c r="U492" i="5"/>
  <c r="U493" i="5"/>
  <c r="U494" i="5"/>
  <c r="U495" i="5"/>
  <c r="U496" i="5"/>
  <c r="U497" i="5"/>
  <c r="U498" i="5"/>
  <c r="U499" i="5"/>
  <c r="U500" i="5"/>
  <c r="U501" i="5"/>
  <c r="U502" i="5"/>
  <c r="U503" i="5"/>
  <c r="U504" i="5"/>
  <c r="U505" i="5"/>
  <c r="U506" i="5"/>
  <c r="U507" i="5"/>
  <c r="U508" i="5"/>
  <c r="U509" i="5"/>
  <c r="U510" i="5"/>
  <c r="U511" i="5"/>
  <c r="U512" i="5"/>
  <c r="U513" i="5"/>
  <c r="U514" i="5"/>
  <c r="U515" i="5"/>
  <c r="U516" i="5"/>
  <c r="U517" i="5"/>
  <c r="U518" i="5"/>
  <c r="U519" i="5"/>
  <c r="U520" i="5"/>
  <c r="U521" i="5"/>
  <c r="U522" i="5"/>
  <c r="U523" i="5"/>
  <c r="U524" i="5"/>
  <c r="U525" i="5"/>
  <c r="U526" i="5"/>
  <c r="U527" i="5"/>
  <c r="U528" i="5"/>
  <c r="U529" i="5"/>
  <c r="U530" i="5"/>
  <c r="U531" i="5"/>
  <c r="U532" i="5"/>
  <c r="U533" i="5"/>
  <c r="U534" i="5"/>
  <c r="U535" i="5"/>
  <c r="U536" i="5"/>
  <c r="U537" i="5"/>
  <c r="U538" i="5"/>
  <c r="U539" i="5"/>
  <c r="U540" i="5"/>
  <c r="U541" i="5"/>
  <c r="U542" i="5"/>
  <c r="U543" i="5"/>
  <c r="U544" i="5"/>
  <c r="U545" i="5"/>
  <c r="U546" i="5"/>
  <c r="U547" i="5"/>
  <c r="U548" i="5"/>
  <c r="U549" i="5"/>
  <c r="U550" i="5"/>
  <c r="U551" i="5"/>
  <c r="U552" i="5"/>
  <c r="U553" i="5"/>
  <c r="U554" i="5"/>
  <c r="U555" i="5"/>
  <c r="U556" i="5"/>
  <c r="U557" i="5"/>
  <c r="U558" i="5"/>
  <c r="U559" i="5"/>
  <c r="U560" i="5"/>
  <c r="U561" i="5"/>
  <c r="U562" i="5"/>
  <c r="U563" i="5"/>
  <c r="U564" i="5"/>
  <c r="U565" i="5"/>
  <c r="U566" i="5"/>
  <c r="U567" i="5"/>
  <c r="U568" i="5"/>
  <c r="U569" i="5"/>
  <c r="U570" i="5"/>
  <c r="U571" i="5"/>
  <c r="U572" i="5"/>
  <c r="U573" i="5"/>
  <c r="U574" i="5"/>
  <c r="U575" i="5"/>
  <c r="U576" i="5"/>
  <c r="U577" i="5"/>
  <c r="U578" i="5"/>
  <c r="U579" i="5"/>
  <c r="U580" i="5"/>
  <c r="U581" i="5"/>
  <c r="U582" i="5"/>
  <c r="U583" i="5"/>
  <c r="U584" i="5"/>
  <c r="U585" i="5"/>
  <c r="U586" i="5"/>
  <c r="U587" i="5"/>
  <c r="U588" i="5"/>
  <c r="U589" i="5"/>
  <c r="U590" i="5"/>
  <c r="U591" i="5"/>
  <c r="U592" i="5"/>
  <c r="U593" i="5"/>
  <c r="U594" i="5"/>
  <c r="U595" i="5"/>
  <c r="U596" i="5"/>
  <c r="U597" i="5"/>
  <c r="U598" i="5"/>
  <c r="U599" i="5"/>
  <c r="U600" i="5"/>
  <c r="U601" i="5"/>
  <c r="U602" i="5"/>
  <c r="U603" i="5"/>
  <c r="U604" i="5"/>
  <c r="U605" i="5"/>
  <c r="U606" i="5"/>
  <c r="U607" i="5"/>
  <c r="U608" i="5"/>
  <c r="U609" i="5"/>
  <c r="U610" i="5"/>
  <c r="U611" i="5"/>
  <c r="U612" i="5"/>
  <c r="U613" i="5"/>
  <c r="U614" i="5"/>
  <c r="U615" i="5"/>
  <c r="U616" i="5"/>
  <c r="U617" i="5"/>
  <c r="U618" i="5"/>
  <c r="U619" i="5"/>
  <c r="U620" i="5"/>
  <c r="U621" i="5"/>
  <c r="U622" i="5"/>
  <c r="U623" i="5"/>
  <c r="U624" i="5"/>
  <c r="U625" i="5"/>
  <c r="U626" i="5"/>
  <c r="U627" i="5"/>
  <c r="U628" i="5"/>
  <c r="U629" i="5"/>
  <c r="U630" i="5"/>
  <c r="U631" i="5"/>
  <c r="U632" i="5"/>
  <c r="U633" i="5"/>
  <c r="U634" i="5"/>
  <c r="U635" i="5"/>
  <c r="U636" i="5"/>
  <c r="U637" i="5"/>
  <c r="U638" i="5"/>
  <c r="U639" i="5"/>
  <c r="U640" i="5"/>
  <c r="U641" i="5"/>
  <c r="U642" i="5"/>
  <c r="U643" i="5"/>
  <c r="U644" i="5"/>
  <c r="U645" i="5"/>
  <c r="U646" i="5"/>
  <c r="U647" i="5"/>
  <c r="U648" i="5"/>
  <c r="U649" i="5"/>
  <c r="U650" i="5"/>
  <c r="U651" i="5"/>
  <c r="U652" i="5"/>
  <c r="U653" i="5"/>
  <c r="U654" i="5"/>
  <c r="U655" i="5"/>
  <c r="U656" i="5"/>
  <c r="U657" i="5"/>
  <c r="U658" i="5"/>
  <c r="U659" i="5"/>
  <c r="U660" i="5"/>
  <c r="U661" i="5"/>
  <c r="U662" i="5"/>
  <c r="U663" i="5"/>
  <c r="U664" i="5"/>
  <c r="U665" i="5"/>
  <c r="U666" i="5"/>
  <c r="U667" i="5"/>
  <c r="U668" i="5"/>
  <c r="U669" i="5"/>
  <c r="U670" i="5"/>
  <c r="U671" i="5"/>
  <c r="U672" i="5"/>
  <c r="U673" i="5"/>
  <c r="U674" i="5"/>
  <c r="U675" i="5"/>
  <c r="U676" i="5"/>
  <c r="U677" i="5"/>
  <c r="U678" i="5"/>
  <c r="U679" i="5"/>
  <c r="U680" i="5"/>
  <c r="U681" i="5"/>
  <c r="U682" i="5"/>
  <c r="U683" i="5"/>
  <c r="U684" i="5"/>
  <c r="U685" i="5"/>
  <c r="U686" i="5"/>
  <c r="U687" i="5"/>
  <c r="U688" i="5"/>
  <c r="U689" i="5"/>
  <c r="U690" i="5"/>
  <c r="U691" i="5"/>
  <c r="U692" i="5"/>
  <c r="U693" i="5"/>
  <c r="U694" i="5"/>
  <c r="U695" i="5"/>
  <c r="U696" i="5"/>
  <c r="U697" i="5"/>
  <c r="U698" i="5"/>
  <c r="U699" i="5"/>
  <c r="U700" i="5"/>
  <c r="U701" i="5"/>
  <c r="U702" i="5"/>
  <c r="U703" i="5"/>
  <c r="U704" i="5"/>
  <c r="U705" i="5"/>
  <c r="U706" i="5"/>
  <c r="U707" i="5"/>
  <c r="U708" i="5"/>
  <c r="U709" i="5"/>
  <c r="U710" i="5"/>
  <c r="U711" i="5"/>
  <c r="U712" i="5"/>
  <c r="U713" i="5"/>
  <c r="U714" i="5"/>
  <c r="U715" i="5"/>
  <c r="U716" i="5"/>
  <c r="U717" i="5"/>
  <c r="U718" i="5"/>
  <c r="U719" i="5"/>
  <c r="U720" i="5"/>
  <c r="U721" i="5"/>
  <c r="U722" i="5"/>
  <c r="U723" i="5"/>
  <c r="U724" i="5"/>
  <c r="U725" i="5"/>
  <c r="U726" i="5"/>
  <c r="U727" i="5"/>
  <c r="U728" i="5"/>
  <c r="U729" i="5"/>
  <c r="U730" i="5"/>
  <c r="U731" i="5"/>
  <c r="U732" i="5"/>
  <c r="U733" i="5"/>
  <c r="U734" i="5"/>
  <c r="U735" i="5"/>
  <c r="U736" i="5"/>
  <c r="U737" i="5"/>
  <c r="U738" i="5"/>
  <c r="U739" i="5"/>
  <c r="U740" i="5"/>
  <c r="U741" i="5"/>
  <c r="U742" i="5"/>
  <c r="U743" i="5"/>
  <c r="U744" i="5"/>
  <c r="U745" i="5"/>
  <c r="U746" i="5"/>
  <c r="U747" i="5"/>
  <c r="U748" i="5"/>
  <c r="U749" i="5"/>
  <c r="U750" i="5"/>
  <c r="U751" i="5"/>
  <c r="U752" i="5"/>
  <c r="U753" i="5"/>
  <c r="U754" i="5"/>
  <c r="U755" i="5"/>
  <c r="U756" i="5"/>
  <c r="U757" i="5"/>
  <c r="U758" i="5"/>
  <c r="U759" i="5"/>
  <c r="U760" i="5"/>
  <c r="U761" i="5"/>
  <c r="U762" i="5"/>
  <c r="U763" i="5"/>
  <c r="U764" i="5"/>
  <c r="U765" i="5"/>
  <c r="U766" i="5"/>
  <c r="U767" i="5"/>
  <c r="U768" i="5"/>
  <c r="U769" i="5"/>
  <c r="U770" i="5"/>
  <c r="U771" i="5"/>
  <c r="U772" i="5"/>
  <c r="U773" i="5"/>
  <c r="U774" i="5"/>
  <c r="U775" i="5"/>
  <c r="U776" i="5"/>
  <c r="U777" i="5"/>
  <c r="U778" i="5"/>
  <c r="U779" i="5"/>
  <c r="U780" i="5"/>
  <c r="U781" i="5"/>
  <c r="U782" i="5"/>
  <c r="U783" i="5"/>
  <c r="U784" i="5"/>
  <c r="U785" i="5"/>
  <c r="U786" i="5"/>
  <c r="U787" i="5"/>
  <c r="U788" i="5"/>
  <c r="U789" i="5"/>
  <c r="U790" i="5"/>
  <c r="U791" i="5"/>
  <c r="U792" i="5"/>
  <c r="U793" i="5"/>
  <c r="U794" i="5"/>
  <c r="U795" i="5"/>
  <c r="U796" i="5"/>
  <c r="U797" i="5"/>
  <c r="U798" i="5"/>
  <c r="U799" i="5"/>
  <c r="U800" i="5"/>
  <c r="U801" i="5"/>
  <c r="U802" i="5"/>
  <c r="U803" i="5"/>
  <c r="U804" i="5"/>
  <c r="U805" i="5"/>
  <c r="U806" i="5"/>
  <c r="U807" i="5"/>
  <c r="U808" i="5"/>
  <c r="U809" i="5"/>
  <c r="U810" i="5"/>
  <c r="U811" i="5"/>
  <c r="U812" i="5"/>
  <c r="U813" i="5"/>
  <c r="U814" i="5"/>
  <c r="U815" i="5"/>
  <c r="U816" i="5"/>
  <c r="U817" i="5"/>
  <c r="U818" i="5"/>
  <c r="U819" i="5"/>
  <c r="U820" i="5"/>
  <c r="U821" i="5"/>
  <c r="U822" i="5"/>
  <c r="U823" i="5"/>
  <c r="U824" i="5"/>
  <c r="U825" i="5"/>
  <c r="U826" i="5"/>
  <c r="U827" i="5"/>
  <c r="U828" i="5"/>
  <c r="U829" i="5"/>
  <c r="U830" i="5"/>
  <c r="U831" i="5"/>
  <c r="U832" i="5"/>
  <c r="U833" i="5"/>
  <c r="U834" i="5"/>
  <c r="U835" i="5"/>
  <c r="U836" i="5"/>
  <c r="U837" i="5"/>
  <c r="U838" i="5"/>
  <c r="U839" i="5"/>
  <c r="U840" i="5"/>
  <c r="U841" i="5"/>
  <c r="U842" i="5"/>
  <c r="U843" i="5"/>
  <c r="U844" i="5"/>
  <c r="U845" i="5"/>
  <c r="U846" i="5"/>
  <c r="U847" i="5"/>
  <c r="U848" i="5"/>
  <c r="U849" i="5"/>
  <c r="U850" i="5"/>
  <c r="U851" i="5"/>
  <c r="U852" i="5"/>
  <c r="U853" i="5"/>
  <c r="U854" i="5"/>
  <c r="U855" i="5"/>
  <c r="U856" i="5"/>
  <c r="U857" i="5"/>
  <c r="U858" i="5"/>
  <c r="U859" i="5"/>
  <c r="U860" i="5"/>
  <c r="U861" i="5"/>
  <c r="U862" i="5"/>
  <c r="U863" i="5"/>
  <c r="U864" i="5"/>
  <c r="U865" i="5"/>
  <c r="U866" i="5"/>
  <c r="U867" i="5"/>
  <c r="U868" i="5"/>
  <c r="U869" i="5"/>
  <c r="U870" i="5"/>
  <c r="U871" i="5"/>
  <c r="U872" i="5"/>
  <c r="U873" i="5"/>
  <c r="U874" i="5"/>
  <c r="U875" i="5"/>
  <c r="U876" i="5"/>
  <c r="U877" i="5"/>
  <c r="U878" i="5"/>
  <c r="U879" i="5"/>
  <c r="U880" i="5"/>
  <c r="U881" i="5"/>
  <c r="U882" i="5"/>
  <c r="U883" i="5"/>
  <c r="U884" i="5"/>
  <c r="U885" i="5"/>
  <c r="U886" i="5"/>
  <c r="U887" i="5"/>
  <c r="U888" i="5"/>
  <c r="U889" i="5"/>
  <c r="U890" i="5"/>
  <c r="U891" i="5"/>
  <c r="U892" i="5"/>
  <c r="U893" i="5"/>
  <c r="U894" i="5"/>
  <c r="U895" i="5"/>
  <c r="U896" i="5"/>
  <c r="U897" i="5"/>
  <c r="U898" i="5"/>
  <c r="U899" i="5"/>
  <c r="U900" i="5"/>
  <c r="U901" i="5"/>
  <c r="U902" i="5"/>
  <c r="U903" i="5"/>
  <c r="U904" i="5"/>
  <c r="U905" i="5"/>
  <c r="U906" i="5"/>
  <c r="U907" i="5"/>
  <c r="U908" i="5"/>
  <c r="U909" i="5"/>
  <c r="U910" i="5"/>
  <c r="U911" i="5"/>
  <c r="U912" i="5"/>
  <c r="U913" i="5"/>
  <c r="U914" i="5"/>
  <c r="U915" i="5"/>
  <c r="U916" i="5"/>
  <c r="U917" i="5"/>
  <c r="U918" i="5"/>
  <c r="U919" i="5"/>
  <c r="U920" i="5"/>
  <c r="U921" i="5"/>
  <c r="U922" i="5"/>
  <c r="U923" i="5"/>
  <c r="U924" i="5"/>
  <c r="U925" i="5"/>
  <c r="U926" i="5"/>
  <c r="U927" i="5"/>
  <c r="U928" i="5"/>
  <c r="U929" i="5"/>
  <c r="U930" i="5"/>
  <c r="U931" i="5"/>
  <c r="U932" i="5"/>
  <c r="U933" i="5"/>
  <c r="U934" i="5"/>
  <c r="U935" i="5"/>
  <c r="U936" i="5"/>
  <c r="U937" i="5"/>
  <c r="U938" i="5"/>
  <c r="U939" i="5"/>
  <c r="U940" i="5"/>
  <c r="U941" i="5"/>
  <c r="U942" i="5"/>
  <c r="U943" i="5"/>
  <c r="U944" i="5"/>
  <c r="U945" i="5"/>
  <c r="U946" i="5"/>
  <c r="U947" i="5"/>
  <c r="U948" i="5"/>
  <c r="U949" i="5"/>
  <c r="U950" i="5"/>
  <c r="U951" i="5"/>
  <c r="U952" i="5"/>
  <c r="U953" i="5"/>
  <c r="U954" i="5"/>
  <c r="U955" i="5"/>
  <c r="U956" i="5"/>
  <c r="U957" i="5"/>
  <c r="U958" i="5"/>
  <c r="U959" i="5"/>
  <c r="U960" i="5"/>
  <c r="U961" i="5"/>
  <c r="U962" i="5"/>
  <c r="U963" i="5"/>
  <c r="U964" i="5"/>
  <c r="U965" i="5"/>
  <c r="U966" i="5"/>
  <c r="U967" i="5"/>
  <c r="U968" i="5"/>
  <c r="U969" i="5"/>
  <c r="U970" i="5"/>
  <c r="U971" i="5"/>
  <c r="U972" i="5"/>
  <c r="U973" i="5"/>
  <c r="U974" i="5"/>
  <c r="U975" i="5"/>
  <c r="U976" i="5"/>
  <c r="U977" i="5"/>
  <c r="U978" i="5"/>
  <c r="U979" i="5"/>
  <c r="U980" i="5"/>
  <c r="U981" i="5"/>
  <c r="U982" i="5"/>
  <c r="U983" i="5"/>
  <c r="U984" i="5"/>
  <c r="U985" i="5"/>
  <c r="U986" i="5"/>
  <c r="U987" i="5"/>
  <c r="U988" i="5"/>
  <c r="U989" i="5"/>
  <c r="U990" i="5"/>
  <c r="U991" i="5"/>
  <c r="U992" i="5"/>
  <c r="U993" i="5"/>
  <c r="U994" i="5"/>
  <c r="U995" i="5"/>
  <c r="U996" i="5"/>
  <c r="U997" i="5"/>
  <c r="U998" i="5"/>
  <c r="U999" i="5"/>
  <c r="U1000" i="5"/>
  <c r="U1001" i="5"/>
  <c r="U1002" i="5"/>
  <c r="U1003" i="5"/>
  <c r="U1004" i="5"/>
  <c r="U1005" i="5"/>
  <c r="U1006" i="5"/>
  <c r="U1007" i="5"/>
  <c r="U1008" i="5"/>
  <c r="U1009" i="5"/>
  <c r="U1010" i="5"/>
  <c r="U1011" i="5"/>
  <c r="U1012" i="5"/>
  <c r="U1013" i="5"/>
  <c r="U1014" i="5"/>
  <c r="U1015" i="5"/>
  <c r="U1016" i="5"/>
  <c r="U1017" i="5"/>
  <c r="U1018" i="5"/>
  <c r="U1019" i="5"/>
  <c r="U1020" i="5"/>
  <c r="U1021" i="5"/>
  <c r="U1022" i="5"/>
  <c r="U1023" i="5"/>
  <c r="U1024" i="5"/>
  <c r="U1025" i="5"/>
  <c r="U1026" i="5"/>
  <c r="U1027" i="5"/>
  <c r="U1028" i="5"/>
  <c r="U1029" i="5"/>
  <c r="U1030" i="5"/>
  <c r="U1031" i="5"/>
  <c r="U1032" i="5"/>
  <c r="U1033" i="5"/>
  <c r="U1034" i="5"/>
  <c r="U1035" i="5"/>
  <c r="U1036" i="5"/>
  <c r="U1037" i="5"/>
  <c r="U1038" i="5"/>
  <c r="U1039" i="5"/>
  <c r="U1040" i="5"/>
  <c r="U1041" i="5"/>
  <c r="U1042" i="5"/>
  <c r="U1043" i="5"/>
  <c r="U1044" i="5"/>
  <c r="U1045" i="5"/>
  <c r="U1046" i="5"/>
  <c r="U1047" i="5"/>
  <c r="U1048" i="5"/>
  <c r="U1049" i="5"/>
  <c r="U1050" i="5"/>
  <c r="U1051" i="5"/>
  <c r="U1052" i="5"/>
  <c r="U1053" i="5"/>
  <c r="U1054" i="5"/>
  <c r="U1055" i="5"/>
  <c r="U1056" i="5"/>
  <c r="U1057" i="5"/>
  <c r="U1058" i="5"/>
  <c r="U1059" i="5"/>
  <c r="U1060" i="5"/>
  <c r="U1061" i="5"/>
  <c r="U1062" i="5"/>
  <c r="U1063" i="5"/>
  <c r="U1064" i="5"/>
  <c r="U1065" i="5"/>
  <c r="J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6" i="2"/>
  <c r="AA7" i="3"/>
  <c r="AA24" i="3"/>
  <c r="AA45" i="3"/>
  <c r="AA46" i="3"/>
  <c r="AA44" i="3"/>
  <c r="AA29" i="3"/>
  <c r="AA27" i="3"/>
  <c r="AA28" i="3"/>
  <c r="AA25" i="3"/>
  <c r="AA26" i="3"/>
  <c r="AA30" i="3"/>
  <c r="AA34" i="3"/>
  <c r="AA35" i="3"/>
  <c r="AA36" i="3"/>
  <c r="AA33" i="3"/>
  <c r="AA31" i="3"/>
  <c r="AA37" i="3"/>
  <c r="AA32" i="3"/>
  <c r="AA38" i="3"/>
  <c r="AA41" i="3"/>
  <c r="AA42" i="3"/>
  <c r="AA43" i="3"/>
  <c r="AA39" i="3"/>
  <c r="AA40" i="3"/>
  <c r="AA23" i="3"/>
  <c r="AA21" i="3"/>
  <c r="AA22" i="3"/>
  <c r="AA8" i="3"/>
  <c r="AA9" i="3"/>
  <c r="AA13" i="3"/>
  <c r="AA10" i="3"/>
  <c r="AA11" i="3"/>
  <c r="AA12" i="3"/>
  <c r="AA14" i="3"/>
  <c r="AA15" i="3"/>
  <c r="AA18" i="3"/>
  <c r="AA16" i="3"/>
  <c r="AA17" i="3"/>
  <c r="AA19" i="3"/>
  <c r="AA20" i="3"/>
  <c r="AA6" i="3"/>
  <c r="L8" i="9"/>
  <c r="L7" i="9"/>
  <c r="L6" i="9"/>
  <c r="L4" i="9"/>
  <c r="O8" i="10" l="1"/>
  <c r="N7" i="9"/>
  <c r="N8" i="9"/>
  <c r="N6" i="9"/>
  <c r="B6" i="6"/>
  <c r="B5" i="6"/>
  <c r="B4" i="6"/>
  <c r="O7" i="10"/>
  <c r="O6" i="10"/>
  <c r="C4" i="3"/>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F7" i="7"/>
  <c r="F6" i="7"/>
  <c r="F5" i="7"/>
  <c r="F4" i="7"/>
</calcChain>
</file>

<file path=xl/sharedStrings.xml><?xml version="1.0" encoding="utf-8"?>
<sst xmlns="http://schemas.openxmlformats.org/spreadsheetml/2006/main" count="1024" uniqueCount="522">
  <si>
    <t>Setup Information</t>
  </si>
  <si>
    <t>Field</t>
  </si>
  <si>
    <t>Opt/Req</t>
  </si>
  <si>
    <t>Instructions</t>
  </si>
  <si>
    <t>ID (office use)</t>
  </si>
  <si>
    <t>Generated SQL - insert to staging tables</t>
  </si>
  <si>
    <t>Tenant</t>
  </si>
  <si>
    <t>CBC Group</t>
  </si>
  <si>
    <t>Required</t>
  </si>
  <si>
    <t>Enter the Tenant</t>
  </si>
  <si>
    <t>Client</t>
  </si>
  <si>
    <t>Enter the Client</t>
  </si>
  <si>
    <t>Contract</t>
  </si>
  <si>
    <t>Enter the Contract</t>
  </si>
  <si>
    <t>Country</t>
  </si>
  <si>
    <t>Australia</t>
  </si>
  <si>
    <t>Enter the Country</t>
  </si>
  <si>
    <t>Site Name</t>
  </si>
  <si>
    <t>Timezone</t>
  </si>
  <si>
    <t>Description</t>
  </si>
  <si>
    <t>Attendance Notes</t>
  </si>
  <si>
    <t>Site Phone</t>
  </si>
  <si>
    <t>Site Fax</t>
  </si>
  <si>
    <t>Site Email</t>
  </si>
  <si>
    <t>Address1</t>
  </si>
  <si>
    <t>Address2</t>
  </si>
  <si>
    <t>City</t>
  </si>
  <si>
    <t>State</t>
  </si>
  <si>
    <t>Postcode</t>
  </si>
  <si>
    <t>Latitude</t>
  </si>
  <si>
    <t>Longitude</t>
  </si>
  <si>
    <t>Override DB</t>
  </si>
  <si>
    <t>Enter the name of the site</t>
  </si>
  <si>
    <t>Select a Timezone from the list</t>
  </si>
  <si>
    <t>A description of the site</t>
  </si>
  <si>
    <t>Enter free text to indicate opening times or other attendance notes.</t>
  </si>
  <si>
    <t>Line 1 of the address.</t>
  </si>
  <si>
    <t>Line 2 of the address</t>
  </si>
  <si>
    <t>The city/suburb of the address</t>
  </si>
  <si>
    <t>Select a state</t>
  </si>
  <si>
    <t>Enter the postcode</t>
  </si>
  <si>
    <t>Enter the Latitude</t>
  </si>
  <si>
    <t>Enter the Longitude</t>
  </si>
  <si>
    <t>Enter 1 if DB values for existing sites should be overriden, otherwise it's 0.</t>
  </si>
  <si>
    <t>Optional</t>
  </si>
  <si>
    <t>Example</t>
  </si>
  <si>
    <t>CBC Head Office</t>
  </si>
  <si>
    <t>CBC Headquarters</t>
  </si>
  <si>
    <t>Open Monday to Friday, 8 til late</t>
  </si>
  <si>
    <t>(02) 4220 2000</t>
  </si>
  <si>
    <t>25 Military Road</t>
  </si>
  <si>
    <t>Port Kembla</t>
  </si>
  <si>
    <t>NSW</t>
  </si>
  <si>
    <t>OverrideDB</t>
  </si>
  <si>
    <t>SiteID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</si>
  <si>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</si>
  <si>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</si>
  <si>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</si>
  <si>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</si>
  <si>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</si>
  <si>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</si>
  <si>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</si>
  <si>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</si>
  <si>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</si>
  <si>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</si>
  <si>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</si>
  <si>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</si>
  <si>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</si>
  <si>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</si>
  <si>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</si>
  <si>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</si>
  <si>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</si>
  <si>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</si>
  <si>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</si>
  <si>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</si>
  <si>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</si>
  <si>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</si>
  <si>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</si>
  <si>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</si>
  <si>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</si>
  <si>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</si>
  <si>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</si>
  <si>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</si>
  <si>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</si>
  <si>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</si>
  <si>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</si>
  <si>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</si>
  <si>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</si>
  <si>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</si>
  <si>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</si>
  <si>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</si>
  <si>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</si>
  <si>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</si>
  <si>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</si>
  <si>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</si>
  <si>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</si>
  <si>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</si>
  <si>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</si>
  <si>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</si>
  <si>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</si>
  <si>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</si>
  <si>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</si>
  <si>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</si>
  <si>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</si>
  <si>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</si>
  <si>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</si>
  <si>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</si>
  <si>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</si>
  <si>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</si>
  <si>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Asset Type Name</t>
  </si>
  <si>
    <t>Disciplines</t>
  </si>
  <si>
    <t>Default Service Frequency</t>
  </si>
  <si>
    <t>Default Service Standard</t>
  </si>
  <si>
    <t>Default Provider</t>
  </si>
  <si>
    <t>Asset Count</t>
  </si>
  <si>
    <t>Enter a name for the asset type</t>
  </si>
  <si>
    <t>Enter an additional description for the Asset Type.</t>
  </si>
  <si>
    <t>Select a disciplines from the list, or type a new one</t>
  </si>
  <si>
    <t>Enter the frequencies that this Asset Type should receive.Each frequency is represented by a number and a letter. W=weekly, M=monthly, A=annually.</t>
  </si>
  <si>
    <t>Type the service standard. Can be 'AS1851', or 'As per contract' or 'Manufacturer's Recommendations'</t>
  </si>
  <si>
    <t>The provider who normally provides servicing for this asset.</t>
  </si>
  <si>
    <t>Count is provided as a reference. No need to edit</t>
  </si>
  <si>
    <t>NA</t>
  </si>
  <si>
    <t>Air Handling Unit</t>
  </si>
  <si>
    <t>HVAC</t>
  </si>
  <si>
    <t>1M, 3M, 1A</t>
  </si>
  <si>
    <t>DA19</t>
  </si>
  <si>
    <t>CBC HVAC</t>
  </si>
  <si>
    <t>(don't edit)</t>
  </si>
  <si>
    <t>Site</t>
  </si>
  <si>
    <t>Asset Type</t>
  </si>
  <si>
    <t>Asset Name</t>
  </si>
  <si>
    <t>PrimaryID</t>
  </si>
  <si>
    <t>Nickname</t>
  </si>
  <si>
    <t>ClientID</t>
  </si>
  <si>
    <t>Building</t>
  </si>
  <si>
    <t>Floor</t>
  </si>
  <si>
    <t>Location</t>
  </si>
  <si>
    <t>Sublocation</t>
  </si>
  <si>
    <t>Manufacturer</t>
  </si>
  <si>
    <t>Model</t>
  </si>
  <si>
    <t>SerialNumber</t>
  </si>
  <si>
    <t>Notes</t>
  </si>
  <si>
    <t>InstallationDate</t>
  </si>
  <si>
    <t>LifeExpectancy</t>
  </si>
  <si>
    <t>ReplacementValue</t>
  </si>
  <si>
    <t>Service Standard</t>
  </si>
  <si>
    <t>Select from the list of Sites entered on the Site tab</t>
  </si>
  <si>
    <t>Select from the list of Asset Types entered on the Asset Types tab</t>
  </si>
  <si>
    <t>The name of the asset</t>
  </si>
  <si>
    <t>Enter the Assets on-site name, if it has one.</t>
  </si>
  <si>
    <t>Enter the Client's Asset Number, if it has one</t>
  </si>
  <si>
    <t>Enter the top level location</t>
  </si>
  <si>
    <t>Enter the second level location</t>
  </si>
  <si>
    <t>Enter the third level location</t>
  </si>
  <si>
    <t>Enter the fourth level location</t>
  </si>
  <si>
    <t>The Provider who</t>
  </si>
  <si>
    <t>Enter the manufacturer of the asset</t>
  </si>
  <si>
    <t>Enter the model of the asset</t>
  </si>
  <si>
    <t>Enter the serial number of the asset</t>
  </si>
  <si>
    <t>A text field allowing the entry of additional information.</t>
  </si>
  <si>
    <t>Enter the installation date of the asset</t>
  </si>
  <si>
    <t>Enter a number of months representing the design life of the asset</t>
  </si>
  <si>
    <t>Enter a dollar value representing the full cost to replace the asset.</t>
  </si>
  <si>
    <t>AHU 1</t>
  </si>
  <si>
    <t>CBC00001</t>
  </si>
  <si>
    <t>AHU-G-17</t>
  </si>
  <si>
    <t>Main Building</t>
  </si>
  <si>
    <t>G</t>
  </si>
  <si>
    <t>Reception</t>
  </si>
  <si>
    <t>Roof Space</t>
  </si>
  <si>
    <t>Carrier</t>
  </si>
  <si>
    <t>HX-5400</t>
  </si>
  <si>
    <t>CAC00342SA</t>
  </si>
  <si>
    <t>Refrigerant: R22</t>
  </si>
  <si>
    <t>CustomerRefNo</t>
  </si>
  <si>
    <t>AssetType1</t>
  </si>
  <si>
    <t>AssetType2</t>
  </si>
  <si>
    <t>Start Date</t>
  </si>
  <si>
    <t>End Date</t>
  </si>
  <si>
    <t>Hierarchy</t>
  </si>
  <si>
    <t>CombineDescs</t>
  </si>
  <si>
    <t>WO Type</t>
  </si>
  <si>
    <t>WO Tags</t>
  </si>
  <si>
    <t>Priority</t>
  </si>
  <si>
    <t>Requestor</t>
  </si>
  <si>
    <t>Site Contact</t>
  </si>
  <si>
    <t>SE1-Scale</t>
  </si>
  <si>
    <t>SE1-Frequency</t>
  </si>
  <si>
    <t>SE1-Mode</t>
  </si>
  <si>
    <t>SE1-DaysBefore</t>
  </si>
  <si>
    <t>SE1-DaysAfter</t>
  </si>
  <si>
    <t>SE1-Provider</t>
  </si>
  <si>
    <t>SE1-Next Due</t>
  </si>
  <si>
    <t>Monday</t>
  </si>
  <si>
    <t>Tuesday</t>
  </si>
  <si>
    <t>Wednesday</t>
  </si>
  <si>
    <t>Thursday</t>
  </si>
  <si>
    <t>Friday</t>
  </si>
  <si>
    <t>Saturday</t>
  </si>
  <si>
    <t>Sunday</t>
  </si>
  <si>
    <t>SE2-Scale</t>
  </si>
  <si>
    <t>SE2-Frequency</t>
  </si>
  <si>
    <t>SE2-Mode</t>
  </si>
  <si>
    <t>SE2-DaysBefore</t>
  </si>
  <si>
    <t>SE2-DaysAfter</t>
  </si>
  <si>
    <t>SE2-Provider</t>
  </si>
  <si>
    <t>SE2-Next Due</t>
  </si>
  <si>
    <t>SE3-Scale</t>
  </si>
  <si>
    <t>SE3-Frequency</t>
  </si>
  <si>
    <t>SE3-Mode</t>
  </si>
  <si>
    <t>SE3-DaysBefore</t>
  </si>
  <si>
    <t>SE3-DaysAfter</t>
  </si>
  <si>
    <t>SE3-Provider</t>
  </si>
  <si>
    <t>SE3-Hours</t>
  </si>
  <si>
    <t>SE3-Next Due</t>
  </si>
  <si>
    <t>SE4-Scale</t>
  </si>
  <si>
    <t>SE4-Frequency</t>
  </si>
  <si>
    <t>SE4-Mode</t>
  </si>
  <si>
    <t>SE4-DaysBefore</t>
  </si>
  <si>
    <t>SE4-DaysAfter</t>
  </si>
  <si>
    <t>SE4-Provider</t>
  </si>
  <si>
    <t>SE4-Next Due</t>
  </si>
  <si>
    <t>SE5-Scale</t>
  </si>
  <si>
    <t>SE5-Frequency</t>
  </si>
  <si>
    <t>SE5-Mode</t>
  </si>
  <si>
    <t>SE5-DaysBefore</t>
  </si>
  <si>
    <t>SE5-DaysAfter</t>
  </si>
  <si>
    <t>SE5-Provider</t>
  </si>
  <si>
    <t>SE5-Next Due</t>
  </si>
  <si>
    <t>The description of the works. This will appear on the WO's raised.</t>
  </si>
  <si>
    <t>Select an Asset Type from the list. All assets of this type will be included on that schedule</t>
  </si>
  <si>
    <t>Specifiy the interval that the Schedule will be active. When blank, this will default to the start and end dates of the contract</t>
  </si>
  <si>
    <t>Enter Y or N. Where N or blank, no heirarchy rules will be applied</t>
  </si>
  <si>
    <t>Enter Y or N. Where Y, any WO's combined due to Hierarchy will have the frequencies of all contributing schedules included on the WO description.</t>
  </si>
  <si>
    <t>Select a Scale. In combination with Frequency, determines how often the scheduled WO will be raised.</t>
  </si>
  <si>
    <t>Enter a number.In combination with Frequency, determines how often the scheduled WO will be raised.</t>
  </si>
  <si>
    <t>Select a mode. 'By Day' allows a window of days to be used as the start and end dates, around the Next Due. In Month will create WO's with start and end dates at the start and end of the month.</t>
  </si>
  <si>
    <t>Only applicable when the mode is 'By Day'. Specifies how many days before the Next Due date the WO will commence.</t>
  </si>
  <si>
    <t>Only applicable when the mode is 'By Day'. Specifies how many days after the Next Due date the WO will complete.</t>
  </si>
  <si>
    <t>The Provider to whom the WO will be raised.</t>
  </si>
  <si>
    <t>The Data the schedule is next due.</t>
  </si>
  <si>
    <t>Optional. However, if this Schedule Entry is used, all fields become required.</t>
  </si>
  <si>
    <t>Schedule Details</t>
  </si>
  <si>
    <t>Work Order Settings</t>
  </si>
  <si>
    <t>Schedule Entry 1</t>
  </si>
  <si>
    <t>M</t>
  </si>
  <si>
    <t>T</t>
  </si>
  <si>
    <t>W</t>
  </si>
  <si>
    <t>F</t>
  </si>
  <si>
    <t>S</t>
  </si>
  <si>
    <t>Schedule Entry 2</t>
  </si>
  <si>
    <t>Schedule Entry 3</t>
  </si>
  <si>
    <t>Schedule Entry 4</t>
  </si>
  <si>
    <t>Schedule Entry 5</t>
  </si>
  <si>
    <t>DefCostStatus</t>
  </si>
  <si>
    <t>DefBillingStatus</t>
  </si>
  <si>
    <t>Service Types</t>
  </si>
  <si>
    <t>SE1-Hours</t>
  </si>
  <si>
    <t>Column8</t>
  </si>
  <si>
    <t>Column9</t>
  </si>
  <si>
    <t>Column10</t>
  </si>
  <si>
    <t>Column11</t>
  </si>
  <si>
    <t>Column12</t>
  </si>
  <si>
    <t>Column13</t>
  </si>
  <si>
    <t>Column14</t>
  </si>
  <si>
    <t>SE2-Hours</t>
  </si>
  <si>
    <t>Column1</t>
  </si>
  <si>
    <t>Column2</t>
  </si>
  <si>
    <t>Column3</t>
  </si>
  <si>
    <t>Column4</t>
  </si>
  <si>
    <t>Column5</t>
  </si>
  <si>
    <t>Column6</t>
  </si>
  <si>
    <t>Column7</t>
  </si>
  <si>
    <t>Column15</t>
  </si>
  <si>
    <t>Column16</t>
  </si>
  <si>
    <t>Column17</t>
  </si>
  <si>
    <t>Column18</t>
  </si>
  <si>
    <t>Column19</t>
  </si>
  <si>
    <t>Column20</t>
  </si>
  <si>
    <t>Column21</t>
  </si>
  <si>
    <t>SE4-Hours</t>
  </si>
  <si>
    <t>Column22</t>
  </si>
  <si>
    <t>Column23</t>
  </si>
  <si>
    <t>Column24</t>
  </si>
  <si>
    <t>Column25</t>
  </si>
  <si>
    <t>Column26</t>
  </si>
  <si>
    <t>Column27</t>
  </si>
  <si>
    <t>Column28</t>
  </si>
  <si>
    <t>SE5-Hours</t>
  </si>
  <si>
    <t>Column29</t>
  </si>
  <si>
    <t>Column30</t>
  </si>
  <si>
    <t>Column31</t>
  </si>
  <si>
    <t>Column32</t>
  </si>
  <si>
    <t>Column33</t>
  </si>
  <si>
    <t>Column34</t>
  </si>
  <si>
    <t>Column35</t>
  </si>
  <si>
    <t>Catalogue Number</t>
  </si>
  <si>
    <t>Name</t>
  </si>
  <si>
    <t>Contract Number</t>
  </si>
  <si>
    <t>Region</t>
  </si>
  <si>
    <t>Category</t>
  </si>
  <si>
    <t>UOM</t>
  </si>
  <si>
    <t>Minimum QTY</t>
  </si>
  <si>
    <t>Mark-Up Type</t>
  </si>
  <si>
    <t>Mark Up Value</t>
  </si>
  <si>
    <t>GST Type</t>
  </si>
  <si>
    <t>Tax Amount</t>
  </si>
  <si>
    <t>Sell Price (Inc)</t>
  </si>
  <si>
    <t>Barcode</t>
  </si>
  <si>
    <t>Script</t>
  </si>
  <si>
    <t>Enter a comma delimited list of Contract ID's</t>
  </si>
  <si>
    <t>Enter a comma delimited list of Regions</t>
  </si>
  <si>
    <t>Select From List (Preset Values)</t>
  </si>
  <si>
    <t>A valid number (or blank for no set minimum)</t>
  </si>
  <si>
    <t>For Admin users only. DO NOT EDIT</t>
  </si>
  <si>
    <t>Mandatory</t>
  </si>
  <si>
    <t>Formula</t>
  </si>
  <si>
    <t>CBC Fire</t>
  </si>
  <si>
    <t>Provider</t>
  </si>
  <si>
    <t>Plumbing - Normal Hours Labour</t>
  </si>
  <si>
    <t>Labour</t>
  </si>
  <si>
    <t>Hour</t>
  </si>
  <si>
    <t>FixedPrice</t>
  </si>
  <si>
    <t>GST10%</t>
  </si>
  <si>
    <t>Site Count</t>
  </si>
  <si>
    <t>Asset Type Count</t>
  </si>
  <si>
    <t>TimezoneVal</t>
  </si>
  <si>
    <t>WOTypes List</t>
  </si>
  <si>
    <t>Priority Types</t>
  </si>
  <si>
    <t>SE-Scale</t>
  </si>
  <si>
    <t>SE-Mode</t>
  </si>
  <si>
    <t>CostStatus</t>
  </si>
  <si>
    <t>BillingStatus</t>
  </si>
  <si>
    <t>Sydney (+10)</t>
  </si>
  <si>
    <t>Australia/Brisbane</t>
  </si>
  <si>
    <t>ACT</t>
  </si>
  <si>
    <t>Building Automation</t>
  </si>
  <si>
    <t>Scheduled Follow Up</t>
  </si>
  <si>
    <t>As Agreed</t>
  </si>
  <si>
    <t>Days [D]</t>
  </si>
  <si>
    <t>By Day</t>
  </si>
  <si>
    <t>Not Yet Confirmed</t>
  </si>
  <si>
    <t>Not Yet Invoiced</t>
  </si>
  <si>
    <t>Melbourne (+10)</t>
  </si>
  <si>
    <t>Australia/Melbourne</t>
  </si>
  <si>
    <t>Carpentry</t>
  </si>
  <si>
    <t>Quoted Works</t>
  </si>
  <si>
    <t>Weeks [W]</t>
  </si>
  <si>
    <t>In Month</t>
  </si>
  <si>
    <t>Cost Awaiting Review</t>
  </si>
  <si>
    <t>Invoiced</t>
  </si>
  <si>
    <t>Australia/Sydney</t>
  </si>
  <si>
    <t>NT</t>
  </si>
  <si>
    <t>Cleaning</t>
  </si>
  <si>
    <t>Non-programmed Works</t>
  </si>
  <si>
    <t>Months [M]</t>
  </si>
  <si>
    <t>Specific Days</t>
  </si>
  <si>
    <t>Cost Confirmed</t>
  </si>
  <si>
    <t>No Invoice Required</t>
  </si>
  <si>
    <t>Australia/Adelaide</t>
  </si>
  <si>
    <t>QLD</t>
  </si>
  <si>
    <t>Construction</t>
  </si>
  <si>
    <t>Scheduled Maintenance</t>
  </si>
  <si>
    <t>Years [Y]</t>
  </si>
  <si>
    <t>Not Required</t>
  </si>
  <si>
    <t>Partially Invoiced</t>
  </si>
  <si>
    <t>Australia/Hobart</t>
  </si>
  <si>
    <t>SA</t>
  </si>
  <si>
    <t>Doors / Gates</t>
  </si>
  <si>
    <t>Specific Days [SD]</t>
  </si>
  <si>
    <t>Awaiting Client PO</t>
  </si>
  <si>
    <t>Australia/Perth</t>
  </si>
  <si>
    <t>TAS</t>
  </si>
  <si>
    <t>Electrical</t>
  </si>
  <si>
    <t>CBC FM To Review</t>
  </si>
  <si>
    <t>VIC</t>
  </si>
  <si>
    <t>Engineering</t>
  </si>
  <si>
    <t>WA</t>
  </si>
  <si>
    <t>Fire</t>
  </si>
  <si>
    <t>Groundskeeping</t>
  </si>
  <si>
    <t>Handyman</t>
  </si>
  <si>
    <t>Height Safety</t>
  </si>
  <si>
    <t>Lifts</t>
  </si>
  <si>
    <t>Lighting</t>
  </si>
  <si>
    <t>Manufacturing</t>
  </si>
  <si>
    <t>Painting</t>
  </si>
  <si>
    <t>Pest Control</t>
  </si>
  <si>
    <t>Plumbing</t>
  </si>
  <si>
    <t>Pumps</t>
  </si>
  <si>
    <t>Safety</t>
  </si>
  <si>
    <t>Security</t>
  </si>
  <si>
    <t>Stand-By Power</t>
  </si>
  <si>
    <t>Surveying</t>
  </si>
  <si>
    <t>Tiling</t>
  </si>
  <si>
    <t>UPS</t>
  </si>
  <si>
    <t>Waste Management</t>
  </si>
  <si>
    <t>Water Treatment</t>
  </si>
  <si>
    <t>The CBC Asset ID Number. Can be left for the System Administrator to create.</t>
  </si>
  <si>
    <t>Criticality Rating</t>
  </si>
  <si>
    <t>Condition rating</t>
  </si>
  <si>
    <t>Obsolesence</t>
  </si>
  <si>
    <t>Min Condition Rating</t>
  </si>
  <si>
    <t>Obsolesence Rating</t>
  </si>
  <si>
    <t>Current Condition Rating</t>
  </si>
  <si>
    <t>RUL Calc Method</t>
  </si>
  <si>
    <t>Current CR Comment</t>
  </si>
  <si>
    <t>Select an option from the list</t>
  </si>
  <si>
    <t>If a Current Condition Rating is selected, enter a comment.</t>
  </si>
  <si>
    <t>0 - Decomissioned</t>
  </si>
  <si>
    <t>1 - Very Low</t>
  </si>
  <si>
    <t>2 - Low</t>
  </si>
  <si>
    <t>3 - Moderate</t>
  </si>
  <si>
    <t>4 - High</t>
  </si>
  <si>
    <t>5 - Very High</t>
  </si>
  <si>
    <t>1 - Very Good</t>
  </si>
  <si>
    <t>2 - Good</t>
  </si>
  <si>
    <t>3 - Average</t>
  </si>
  <si>
    <t>4 - Poor</t>
  </si>
  <si>
    <t>5 - Very Poor</t>
  </si>
  <si>
    <t>No longer meets capacity</t>
  </si>
  <si>
    <t>Parts/replacement no longer available</t>
  </si>
  <si>
    <t>Parts/replacement becoming scarce</t>
  </si>
  <si>
    <t>Part/replacement readily available</t>
  </si>
  <si>
    <t>As Per Design Life</t>
  </si>
  <si>
    <t>RUL from Last Condition Rating</t>
  </si>
  <si>
    <t>Select an option from the list.</t>
  </si>
  <si>
    <t>Asset is near new.</t>
  </si>
  <si>
    <t>Parts/replacement readily available</t>
  </si>
  <si>
    <t>Enter a short text value.</t>
  </si>
  <si>
    <t>Site Identifier</t>
  </si>
  <si>
    <t>DefaultReplacementCost</t>
  </si>
  <si>
    <t>DefaultDesignLifeInMonths</t>
  </si>
  <si>
    <t>Default design life in months.</t>
  </si>
  <si>
    <t>Default replacement cost in AUD.</t>
  </si>
  <si>
    <t>Value 1 if DB values for existing Asset Types should be overriden, otherwise it's 0.</t>
  </si>
  <si>
    <t>Optional (but required if address is used rather than lat/long)</t>
  </si>
  <si>
    <t>Corrective Maintenance</t>
  </si>
  <si>
    <t>Building Survey Report</t>
  </si>
  <si>
    <t>Cyclical Maintenance</t>
  </si>
  <si>
    <t>Building Fabric</t>
  </si>
  <si>
    <t>As Per Contract</t>
  </si>
  <si>
    <t>CBC Plumbing</t>
  </si>
  <si>
    <t>Plumbing Health Inspection</t>
  </si>
  <si>
    <t>1/12 High Street, Suburb</t>
  </si>
  <si>
    <t>Australia/Canberra</t>
  </si>
  <si>
    <t>Australia/Darwin</t>
  </si>
  <si>
    <t>Client Cost Centre</t>
  </si>
  <si>
    <t>Optional (but required if Geofence is on)</t>
  </si>
  <si>
    <t>Geofence Active</t>
  </si>
  <si>
    <t>Geofence Radius</t>
  </si>
  <si>
    <t>A value such as a GL code that can appear on invoices.</t>
  </si>
  <si>
    <t>TL-3500</t>
  </si>
  <si>
    <t>1 = Geofence Active
0 or blank = Geofence off</t>
  </si>
  <si>
    <t>A value represnting meters from the centre of the site that logins are allowed.</t>
  </si>
  <si>
    <t>Safety Notes</t>
  </si>
  <si>
    <t>SE1-QuestionSet</t>
  </si>
  <si>
    <t>SE1-SuffixText</t>
  </si>
  <si>
    <t>Enter the title of a Questionset to be applied against this frequency.
Questionset must be available on the Contract.</t>
  </si>
  <si>
    <t>Allows entry of additional text that will appear after the WO description.</t>
  </si>
  <si>
    <t>SE2-QuestionSet</t>
  </si>
  <si>
    <t>SE2-SuffixText</t>
  </si>
  <si>
    <t>SE3-QuestionSet</t>
  </si>
  <si>
    <t>SE3-SuffixText</t>
  </si>
  <si>
    <t>SE4-QuestionSet</t>
  </si>
  <si>
    <t>SE4-SuffixText</t>
  </si>
  <si>
    <t>SE5-QuestionSet</t>
  </si>
  <si>
    <t>SE5-SuffixText</t>
  </si>
  <si>
    <t>Column36</t>
  </si>
  <si>
    <t>Material Cost</t>
  </si>
  <si>
    <t>Material Tax Type</t>
  </si>
  <si>
    <t>Buy Price</t>
  </si>
  <si>
    <t>Buy Tax Type</t>
  </si>
  <si>
    <t>Sell Price</t>
  </si>
  <si>
    <t>SE1-MaterialCost</t>
  </si>
  <si>
    <t>SE1-MaterialTaxType</t>
  </si>
  <si>
    <t>SE1-BuyPrice</t>
  </si>
  <si>
    <t>SE1-BuyTaxType</t>
  </si>
  <si>
    <t>SE1-SellPrice</t>
  </si>
  <si>
    <t>SE1-SellTaxType</t>
  </si>
  <si>
    <t>Sell Tax Type</t>
  </si>
  <si>
    <t>TaxType</t>
  </si>
  <si>
    <t>Tax Free</t>
  </si>
  <si>
    <t>GST 10%</t>
  </si>
  <si>
    <t>SE2-MaterialCost</t>
  </si>
  <si>
    <t>SE2-MaterialTaxType</t>
  </si>
  <si>
    <t>SE2-BuyPrice</t>
  </si>
  <si>
    <t>SE2-BuyTaxType</t>
  </si>
  <si>
    <t>SE2-SellPrice</t>
  </si>
  <si>
    <t>SE2-SellTaxType</t>
  </si>
  <si>
    <t>SE3-MaterialCost</t>
  </si>
  <si>
    <t>SE3-MaterialTaxType</t>
  </si>
  <si>
    <t>SE3-BuyPrice</t>
  </si>
  <si>
    <t>SE3-BuyTaxType</t>
  </si>
  <si>
    <t>SE3-SellPrice</t>
  </si>
  <si>
    <t>SE3-SellTaxType</t>
  </si>
  <si>
    <t>SE4-MaterialCost</t>
  </si>
  <si>
    <t>SE4-MaterialTaxType</t>
  </si>
  <si>
    <t>SE4-BuyPrice</t>
  </si>
  <si>
    <t>SE4-BuyTaxType</t>
  </si>
  <si>
    <t>SE4-SellPrice</t>
  </si>
  <si>
    <t>SE4-SellTaxType</t>
  </si>
  <si>
    <t>SE5-MaterialCost</t>
  </si>
  <si>
    <t>SE5-MaterialTaxType</t>
  </si>
  <si>
    <t>SE5-BuyPrice</t>
  </si>
  <si>
    <t>SE5-BuyTaxType</t>
  </si>
  <si>
    <t>SE5-SellPrice</t>
  </si>
  <si>
    <t>SE5-SellTaxType</t>
  </si>
  <si>
    <t>WO Subclass</t>
  </si>
  <si>
    <t>Work Order Subclasses</t>
  </si>
  <si>
    <t>Mechanical</t>
  </si>
  <si>
    <t>Hydraulic</t>
  </si>
  <si>
    <t>Vertical Transport</t>
  </si>
  <si>
    <t>Access Control</t>
  </si>
  <si>
    <t>Building management systems</t>
  </si>
  <si>
    <t>Waste management</t>
  </si>
  <si>
    <t>Landscaping</t>
  </si>
  <si>
    <t>Pest</t>
  </si>
  <si>
    <t>Other</t>
  </si>
  <si>
    <t>Refurbishment</t>
  </si>
  <si>
    <t>Repair or replacement</t>
  </si>
  <si>
    <t>Extension or addition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</si>
</sst>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quot;$&quot;* #,##0.00_-;_-&quot;$&quot;* &quot;-&quot;??_-;_-@_-"/>
  </numFmts>
  <fonts count="3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i/>
      <sz val="9"/>
      <color theme="1"/>
      <name val="Calibri"/>
      <family val="2"/>
      <scheme val="minor"/>
    </font>
    <font>
      <sz val="11"/>
      <color rgb="FF9C0006"/>
      <name val="Calibri"/>
      <family val="2"/>
      <scheme val="minor"/>
    </font>
    <font>
      <sz val="11"/>
      <color rgb="FF006100"/>
      <name val="Calibri"/>
      <family val="2"/>
      <scheme val="minor"/>
    </font>
    <font>
      <sz val="11"/>
      <color rgb="FF006100"/>
      <name val="Calibri"/>
      <family val="2"/>
      <scheme val="minor"/>
    </font>
    <font>
      <sz val="11"/>
      <color rgb="FF9C5700"/>
      <name val="Calibri"/>
      <family val="2"/>
      <scheme val="minor"/>
    </font>
    <font>
      <sz val="9"/>
      <color theme="1" tint="0.249977111117893"/>
      <name val="Calibri"/>
      <family val="2"/>
      <scheme val="minor"/>
    </font>
    <font>
      <b/>
      <sz val="9"/>
      <color theme="1" tint="0.249977111117893"/>
      <name val="Calibri"/>
      <family val="2"/>
      <scheme val="minor"/>
    </font>
    <font>
      <sz val="11"/>
      <name val="Calibri"/>
      <family val="2"/>
      <scheme val="minor"/>
    </font>
    <font>
      <sz val="9"/>
      <color theme="1"/>
      <name val="Calibri"/>
      <family val="2"/>
      <scheme val="minor"/>
    </font>
    <font>
      <b/>
      <sz val="16"/>
      <color theme="1"/>
      <name val="Calibri"/>
      <family val="2"/>
      <scheme val="minor"/>
    </font>
    <font>
      <sz val="11"/>
      <color indexed="8"/>
      <name val="Arial"/>
      <family val="2"/>
    </font>
    <font>
      <b/>
      <sz val="11"/>
      <color rgb="FFFFFFFF"/>
      <name val="Calibri"/>
      <family val="2"/>
    </font>
    <font>
      <b/>
      <sz val="11"/>
      <color rgb="FFFFFFFF"/>
      <name val="Calibri"/>
      <family val="2"/>
    </font>
    <font>
      <i/>
      <sz val="9"/>
      <color rgb="FF000000"/>
      <name val="Calibri"/>
      <family val="2"/>
    </font>
    <font>
      <i/>
      <sz val="9"/>
      <color rgb="FF000000"/>
      <name val="Calibri"/>
      <family val="2"/>
    </font>
    <font>
      <sz val="11"/>
      <color rgb="FF006100"/>
      <name val="Calibri"/>
      <family val="2"/>
    </font>
    <font>
      <sz val="11"/>
      <color rgb="FF006100"/>
      <name val="Calibri"/>
      <family val="2"/>
    </font>
    <font>
      <b/>
      <sz val="11"/>
      <color theme="1"/>
      <name val="Calibri"/>
      <family val="2"/>
      <scheme val="minor"/>
    </font>
    <font>
      <sz val="8"/>
      <name val="Calibri"/>
      <family val="2"/>
      <scheme val="minor"/>
    </font>
    <font>
      <sz val="11"/>
      <color theme="1"/>
      <name val="Calibri"/>
      <family val="2"/>
      <charset val="134"/>
      <scheme val="minor"/>
    </font>
    <font>
      <sz val="11"/>
      <color theme="1"/>
      <name val="Calibri"/>
      <family val="2"/>
    </font>
    <font>
      <sz val="8"/>
      <name val="Calibri"/>
      <family val="2"/>
      <scheme val="minor"/>
    </font>
    <font>
      <u/>
      <sz val="11"/>
      <color theme="10"/>
      <name val="Calibri"/>
      <family val="2"/>
      <scheme val="minor"/>
    </font>
    <font>
      <sz val="11"/>
      <color theme="1"/>
      <name val="Calibri"/>
      <family val="2"/>
      <scheme val="minor"/>
    </font>
  </fonts>
  <fills count="22">
    <fill>
      <patternFill patternType="none"/>
    </fill>
    <fill>
      <patternFill patternType="gray125"/>
    </fill>
    <fill>
      <patternFill patternType="solid">
        <fgColor theme="8"/>
        <bgColor theme="8"/>
      </patternFill>
    </fill>
    <fill>
      <patternFill patternType="solid">
        <fgColor theme="7" tint="0.79989013336588644"/>
        <bgColor indexed="64"/>
      </patternFill>
    </fill>
    <fill>
      <patternFill patternType="solid">
        <fgColor theme="7" tint="0.79985961485641044"/>
        <bgColor indexed="64"/>
      </patternFill>
    </fill>
    <fill>
      <patternFill patternType="solid">
        <fgColor rgb="FFFFC7CE"/>
        <bgColor indexed="64"/>
      </patternFill>
    </fill>
    <fill>
      <patternFill patternType="solid">
        <fgColor rgb="FFC6EFCE"/>
        <bgColor indexed="64"/>
      </patternFill>
    </fill>
    <fill>
      <patternFill patternType="solid">
        <fgColor theme="0" tint="-4.9989318521683403E-2"/>
        <bgColor indexed="64"/>
      </patternFill>
    </fill>
    <fill>
      <patternFill patternType="solid">
        <fgColor rgb="FFFFEB9C"/>
        <bgColor indexed="64"/>
      </patternFill>
    </fill>
    <fill>
      <patternFill patternType="solid">
        <fgColor theme="4"/>
        <bgColor theme="4"/>
      </patternFill>
    </fill>
    <fill>
      <patternFill patternType="solid">
        <fgColor theme="4" tint="-0.249977111117893"/>
        <bgColor theme="4"/>
      </patternFill>
    </fill>
    <fill>
      <patternFill patternType="solid">
        <fgColor theme="0" tint="-0.14990691854609822"/>
        <bgColor indexed="64"/>
      </patternFill>
    </fill>
    <fill>
      <patternFill patternType="solid">
        <fgColor theme="0" tint="-0.14990691854609822"/>
        <bgColor theme="8"/>
      </patternFill>
    </fill>
    <fill>
      <patternFill patternType="solid">
        <fgColor theme="0"/>
        <bgColor indexed="64"/>
      </patternFill>
    </fill>
    <fill>
      <patternFill patternType="solid">
        <fgColor theme="3" tint="0.79989013336588644"/>
        <bgColor indexed="64"/>
      </patternFill>
    </fill>
    <fill>
      <patternFill patternType="solid">
        <fgColor theme="0" tint="-0.14993743705557422"/>
        <bgColor indexed="64"/>
      </patternFill>
    </fill>
    <fill>
      <patternFill patternType="solid">
        <fgColor rgb="FF5B9BD5"/>
        <bgColor rgb="FF8FAADC"/>
      </patternFill>
    </fill>
    <fill>
      <patternFill patternType="solid">
        <fgColor rgb="FFFFF2CC"/>
        <bgColor rgb="FFF2F2F2"/>
      </patternFill>
    </fill>
    <fill>
      <patternFill patternType="solid">
        <fgColor rgb="FFC6EFCE"/>
        <bgColor rgb="FFD6DCE5"/>
      </patternFill>
    </fill>
    <fill>
      <patternFill patternType="solid">
        <fgColor rgb="FFF2F2F2"/>
        <bgColor rgb="FFFFFFFF"/>
      </patternFill>
    </fill>
    <fill>
      <patternFill patternType="solid">
        <fgColor theme="9" tint="-0.249977111117893"/>
        <bgColor theme="8"/>
      </patternFill>
    </fill>
    <fill>
      <patternFill patternType="solid">
        <fgColor theme="9" tint="-0.249977111117893"/>
        <bgColor indexed="64"/>
      </patternFill>
    </fill>
  </fills>
  <borders count="4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top/>
      <bottom/>
      <diagonal/>
    </border>
    <border>
      <left/>
      <right style="medium">
        <color theme="0" tint="-0.499984740745262"/>
      </right>
      <top/>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4" tint="0.39991454817346722"/>
      </bottom>
      <diagonal/>
    </border>
    <border>
      <left/>
      <right/>
      <top style="thin">
        <color theme="0" tint="-0.499984740745262"/>
      </top>
      <bottom style="thin">
        <color theme="4" tint="0.3999145481734672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medium">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medium">
        <color theme="0" tint="-0.499984740745262"/>
      </right>
      <top style="thin">
        <color theme="0" tint="-0.499984740745262"/>
      </top>
      <bottom style="thin">
        <color theme="4" tint="0.39991454817346722"/>
      </bottom>
      <diagonal/>
    </border>
    <border>
      <left style="medium">
        <color theme="0" tint="-0.499984740745262"/>
      </left>
      <right/>
      <top style="thin">
        <color theme="0" tint="-0.499984740745262"/>
      </top>
      <bottom style="thin">
        <color theme="4" tint="0.39991454817346722"/>
      </bottom>
      <diagonal/>
    </border>
    <border>
      <left style="thin">
        <color theme="0" tint="-0.499984740745262"/>
      </left>
      <right/>
      <top/>
      <bottom/>
      <diagonal/>
    </border>
    <border>
      <left style="medium">
        <color theme="0" tint="-0.499984740745262"/>
      </left>
      <right style="thin">
        <color theme="0" tint="-0.499984740745262"/>
      </right>
      <top/>
      <bottom/>
      <diagonal/>
    </border>
    <border>
      <left/>
      <right style="thin">
        <color theme="0" tint="-0.499984740745262"/>
      </right>
      <top/>
      <bottom/>
      <diagonal/>
    </border>
    <border>
      <left/>
      <right style="thin">
        <color theme="0" tint="-0.499984740745262"/>
      </right>
      <top style="thin">
        <color theme="0" tint="-0.499984740745262"/>
      </top>
      <bottom style="thin">
        <color theme="4" tint="0.39991454817346722"/>
      </bottom>
      <diagonal/>
    </border>
    <border>
      <left style="medium">
        <color theme="0" tint="-0.499984740745262"/>
      </left>
      <right style="thin">
        <color theme="0" tint="-0.499984740745262"/>
      </right>
      <top style="medium">
        <color theme="1"/>
      </top>
      <bottom style="medium">
        <color theme="1"/>
      </bottom>
      <diagonal/>
    </border>
    <border>
      <left style="thin">
        <color theme="0" tint="-0.499984740745262"/>
      </left>
      <right style="thin">
        <color theme="0" tint="-0.499984740745262"/>
      </right>
      <top style="medium">
        <color theme="1"/>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right style="thin">
        <color theme="0" tint="-0.499984740745262"/>
      </right>
      <top/>
      <bottom style="medium">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1"/>
      </top>
      <bottom style="medium">
        <color theme="1"/>
      </bottom>
      <diagonal/>
    </border>
    <border>
      <left style="thin">
        <color rgb="FF808080"/>
      </left>
      <right/>
      <top style="thin">
        <color rgb="FF808080"/>
      </top>
      <bottom style="medium">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diagonal/>
    </border>
    <border>
      <left style="thin">
        <color rgb="FF808080"/>
      </left>
      <right/>
      <top/>
      <bottom/>
      <diagonal/>
    </border>
    <border>
      <left style="thin">
        <color theme="0" tint="-0.499984740745262"/>
      </left>
      <right/>
      <top style="thin">
        <color rgb="FF808080"/>
      </top>
      <bottom style="thin">
        <color rgb="FF808080"/>
      </bottom>
      <diagonal/>
    </border>
    <border>
      <left/>
      <right/>
      <top style="thin">
        <color rgb="FF808080"/>
      </top>
      <bottom style="thin">
        <color rgb="FF808080"/>
      </bottom>
      <diagonal/>
    </border>
    <border>
      <left/>
      <right style="medium">
        <color theme="0" tint="-0.499984740745262"/>
      </right>
      <top style="thin">
        <color rgb="FF808080"/>
      </top>
      <bottom style="thin">
        <color rgb="FF808080"/>
      </bottom>
      <diagonal/>
    </border>
    <border>
      <left/>
      <right style="medium">
        <color theme="0" tint="-0.499984740745262"/>
      </right>
      <top style="thin">
        <color theme="0" tint="-0.499984740745262"/>
      </top>
      <bottom/>
      <diagonal/>
    </border>
    <border>
      <left/>
      <right style="medium">
        <color theme="0" tint="-0.499984740745262"/>
      </right>
      <top style="thin">
        <color theme="0" tint="-0.499984740745262"/>
      </top>
      <bottom style="medium">
        <color theme="0" tint="-0.499984740745262"/>
      </bottom>
      <diagonal/>
    </border>
    <border>
      <left/>
      <right style="medium">
        <color theme="0" tint="-0.499984740745262"/>
      </right>
      <top/>
      <bottom style="thin">
        <color theme="0" tint="-0.499984740745262"/>
      </bottom>
      <diagonal/>
    </border>
    <border>
      <left/>
      <right style="thin">
        <color theme="0" tint="-0.499984740745262"/>
      </right>
      <top/>
      <bottom style="thin">
        <color theme="0" tint="-0.499984740745262"/>
      </bottom>
      <diagonal/>
    </border>
  </borders>
  <cellStyleXfs count="12">
    <xf numFmtId="0" fontId="0" fillId="0" borderId="0"/>
    <xf numFmtId="0" fontId="15" fillId="5" borderId="0" applyNumberFormat="0" applyBorder="0" applyAlignment="0" applyProtection="0"/>
    <xf numFmtId="0" fontId="17" fillId="6" borderId="0" applyNumberFormat="0" applyBorder="0" applyAlignment="0" applyProtection="0"/>
    <xf numFmtId="0" fontId="15" fillId="5" borderId="0" applyNumberFormat="0" applyBorder="0" applyAlignment="0" applyProtection="0"/>
    <xf numFmtId="0" fontId="18" fillId="8" borderId="0" applyNumberFormat="0" applyBorder="0" applyAlignment="0" applyProtection="0"/>
    <xf numFmtId="0" fontId="12" fillId="0" borderId="0"/>
    <xf numFmtId="0" fontId="12" fillId="0" borderId="0"/>
    <xf numFmtId="0" fontId="24" fillId="0" borderId="0">
      <protection locked="0"/>
    </xf>
    <xf numFmtId="0" fontId="16" fillId="6" borderId="0" applyNumberFormat="0" applyBorder="0" applyAlignment="0" applyProtection="0"/>
    <xf numFmtId="0" fontId="29" fillId="18" borderId="0" applyBorder="0" applyProtection="0"/>
    <xf numFmtId="0" fontId="36" fillId="0" borderId="0" applyNumberFormat="0" applyFill="0" applyBorder="0" applyAlignment="0" applyProtection="0"/>
    <xf numFmtId="164" fontId="37" fillId="0" borderId="0" applyFont="0" applyFill="0" applyBorder="0" applyAlignment="0" applyProtection="0"/>
  </cellStyleXfs>
  <cellXfs count="179">
    <xf numFmtId="0" fontId="0" fillId="0" borderId="0" xfId="0"/>
    <xf numFmtId="0" fontId="11" fillId="0" borderId="0" xfId="0" applyFont="1"/>
    <xf numFmtId="0" fontId="12" fillId="0" borderId="0" xfId="6"/>
    <xf numFmtId="0" fontId="13" fillId="2" borderId="1" xfId="6" applyFont="1" applyFill="1" applyBorder="1"/>
    <xf numFmtId="0" fontId="14" fillId="3" borderId="2" xfId="6" applyFont="1" applyFill="1" applyBorder="1" applyAlignment="1">
      <alignment horizontal="left" vertical="center" wrapText="1"/>
    </xf>
    <xf numFmtId="0" fontId="15" fillId="5" borderId="1" xfId="1" applyBorder="1" applyAlignment="1">
      <alignment horizontal="left"/>
    </xf>
    <xf numFmtId="0" fontId="16" fillId="6" borderId="1" xfId="2" applyFont="1" applyBorder="1" applyAlignment="1">
      <alignment horizontal="center"/>
    </xf>
    <xf numFmtId="0" fontId="12" fillId="7" borderId="1" xfId="6" applyFill="1" applyBorder="1" applyAlignment="1">
      <alignment horizontal="left" vertical="center"/>
    </xf>
    <xf numFmtId="0" fontId="12" fillId="7" borderId="1" xfId="6" applyFill="1" applyBorder="1" applyAlignment="1">
      <alignment horizontal="center" vertical="center"/>
    </xf>
    <xf numFmtId="0" fontId="12" fillId="0" borderId="0" xfId="6" applyAlignment="1">
      <alignment horizontal="center"/>
    </xf>
    <xf numFmtId="0" fontId="17" fillId="6" borderId="1" xfId="2" applyBorder="1" applyAlignment="1">
      <alignment horizontal="left"/>
    </xf>
    <xf numFmtId="0" fontId="18" fillId="8" borderId="1" xfId="4" applyBorder="1" applyAlignment="1">
      <alignment horizontal="left"/>
    </xf>
    <xf numFmtId="0" fontId="0" fillId="0" borderId="3" xfId="0" applyBorder="1"/>
    <xf numFmtId="0" fontId="0" fillId="0" borderId="4" xfId="0" applyBorder="1"/>
    <xf numFmtId="14" fontId="0" fillId="0" borderId="0" xfId="0" applyNumberFormat="1"/>
    <xf numFmtId="0" fontId="13" fillId="2" borderId="5" xfId="0" applyFont="1" applyFill="1" applyBorder="1"/>
    <xf numFmtId="0" fontId="14" fillId="3" borderId="1" xfId="0" applyFont="1" applyFill="1" applyBorder="1" applyAlignment="1">
      <alignment horizontal="left" vertical="center" wrapText="1"/>
    </xf>
    <xf numFmtId="0" fontId="15" fillId="5" borderId="1" xfId="3" applyBorder="1" applyAlignment="1">
      <alignment horizontal="left"/>
    </xf>
    <xf numFmtId="0" fontId="0" fillId="7" borderId="6" xfId="0" applyFill="1" applyBorder="1" applyAlignment="1">
      <alignment horizontal="left" vertical="center"/>
    </xf>
    <xf numFmtId="0" fontId="0" fillId="0" borderId="9" xfId="0" applyBorder="1"/>
    <xf numFmtId="0" fontId="12" fillId="0" borderId="0" xfId="5"/>
    <xf numFmtId="0" fontId="13" fillId="2" borderId="10" xfId="0" applyFont="1" applyFill="1" applyBorder="1"/>
    <xf numFmtId="0" fontId="13" fillId="2" borderId="11" xfId="0" applyFont="1" applyFill="1" applyBorder="1"/>
    <xf numFmtId="0" fontId="13" fillId="2" borderId="12" xfId="0" applyFont="1" applyFill="1" applyBorder="1"/>
    <xf numFmtId="0" fontId="13" fillId="2" borderId="13" xfId="0" applyFont="1" applyFill="1" applyBorder="1"/>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7" fillId="6" borderId="14" xfId="2" applyBorder="1" applyAlignment="1">
      <alignment horizontal="left"/>
    </xf>
    <xf numFmtId="0" fontId="15" fillId="5" borderId="18" xfId="3" applyBorder="1" applyAlignment="1">
      <alignment horizontal="left"/>
    </xf>
    <xf numFmtId="0" fontId="15" fillId="5" borderId="17" xfId="3" applyBorder="1" applyAlignment="1">
      <alignment horizontal="left"/>
    </xf>
    <xf numFmtId="0" fontId="0" fillId="7" borderId="19" xfId="0" applyFill="1" applyBorder="1" applyAlignment="1">
      <alignment horizontal="left" vertical="center"/>
    </xf>
    <xf numFmtId="0" fontId="0" fillId="7" borderId="20" xfId="0" applyFill="1" applyBorder="1" applyAlignment="1">
      <alignment horizontal="left" vertical="center"/>
    </xf>
    <xf numFmtId="0" fontId="0" fillId="7" borderId="21" xfId="0" applyFill="1" applyBorder="1" applyAlignment="1">
      <alignment horizontal="left" vertical="center"/>
    </xf>
    <xf numFmtId="0" fontId="0" fillId="7" borderId="22" xfId="0" applyFill="1" applyBorder="1" applyAlignment="1">
      <alignment horizontal="left" vertical="center"/>
    </xf>
    <xf numFmtId="0" fontId="0" fillId="0" borderId="25" xfId="0" applyBorder="1"/>
    <xf numFmtId="0" fontId="0" fillId="0" borderId="26" xfId="0" applyBorder="1"/>
    <xf numFmtId="0" fontId="0" fillId="0" borderId="27" xfId="0" applyBorder="1"/>
    <xf numFmtId="0" fontId="14" fillId="3" borderId="18" xfId="0" applyFont="1" applyFill="1" applyBorder="1" applyAlignment="1">
      <alignment horizontal="left" vertical="center" wrapText="1"/>
    </xf>
    <xf numFmtId="0" fontId="17" fillId="6" borderId="17" xfId="2" applyBorder="1" applyAlignment="1">
      <alignment horizontal="left"/>
    </xf>
    <xf numFmtId="0" fontId="17" fillId="6" borderId="18" xfId="2" applyBorder="1" applyAlignment="1">
      <alignment horizontal="left"/>
    </xf>
    <xf numFmtId="14" fontId="13" fillId="2" borderId="5" xfId="0" applyNumberFormat="1" applyFont="1" applyFill="1" applyBorder="1"/>
    <xf numFmtId="14" fontId="14" fillId="3" borderId="14" xfId="0" applyNumberFormat="1" applyFont="1" applyFill="1" applyBorder="1" applyAlignment="1">
      <alignment horizontal="left" vertical="center" wrapText="1"/>
    </xf>
    <xf numFmtId="14" fontId="17" fillId="6" borderId="1" xfId="2" applyNumberFormat="1" applyBorder="1" applyAlignment="1">
      <alignment horizontal="left"/>
    </xf>
    <xf numFmtId="14" fontId="0" fillId="7" borderId="6" xfId="0" applyNumberFormat="1" applyFill="1" applyBorder="1" applyAlignment="1">
      <alignment horizontal="left" vertical="center"/>
    </xf>
    <xf numFmtId="14" fontId="0" fillId="0" borderId="9" xfId="0" applyNumberFormat="1" applyBorder="1"/>
    <xf numFmtId="0" fontId="13" fillId="2" borderId="29" xfId="0" applyFont="1" applyFill="1" applyBorder="1"/>
    <xf numFmtId="0" fontId="13" fillId="2" borderId="30" xfId="0" applyFont="1" applyFill="1" applyBorder="1"/>
    <xf numFmtId="14" fontId="13" fillId="2" borderId="30" xfId="0" applyNumberFormat="1" applyFont="1" applyFill="1" applyBorder="1"/>
    <xf numFmtId="0" fontId="13" fillId="2" borderId="31" xfId="0" applyFont="1" applyFill="1" applyBorder="1"/>
    <xf numFmtId="0" fontId="0" fillId="0" borderId="0" xfId="0" applyAlignment="1">
      <alignment horizontal="left"/>
    </xf>
    <xf numFmtId="0" fontId="19" fillId="11" borderId="1" xfId="0" applyFont="1" applyFill="1" applyBorder="1" applyAlignment="1">
      <alignment horizontal="left"/>
    </xf>
    <xf numFmtId="0" fontId="19" fillId="7" borderId="1" xfId="0" applyFont="1" applyFill="1" applyBorder="1" applyAlignment="1">
      <alignment horizontal="left" vertical="center"/>
    </xf>
    <xf numFmtId="0" fontId="19" fillId="7" borderId="1" xfId="0" applyFont="1" applyFill="1" applyBorder="1" applyAlignment="1">
      <alignment horizontal="left"/>
    </xf>
    <xf numFmtId="0" fontId="0" fillId="7" borderId="1" xfId="0" applyFill="1" applyBorder="1" applyAlignment="1">
      <alignment horizontal="left" vertical="center"/>
    </xf>
    <xf numFmtId="0" fontId="19" fillId="11" borderId="32" xfId="0" applyFont="1" applyFill="1" applyBorder="1" applyAlignment="1">
      <alignment horizontal="left"/>
    </xf>
    <xf numFmtId="0" fontId="0" fillId="0" borderId="0" xfId="5" applyFont="1"/>
    <xf numFmtId="14" fontId="0" fillId="7" borderId="1" xfId="0" applyNumberFormat="1" applyFill="1" applyBorder="1" applyAlignment="1">
      <alignment horizontal="left" vertical="center"/>
    </xf>
    <xf numFmtId="0" fontId="13" fillId="2" borderId="6" xfId="0" applyFont="1" applyFill="1" applyBorder="1"/>
    <xf numFmtId="0" fontId="0" fillId="0" borderId="0" xfId="0" applyAlignment="1">
      <alignment horizontal="center"/>
    </xf>
    <xf numFmtId="49" fontId="0" fillId="0" borderId="0" xfId="0" applyNumberFormat="1"/>
    <xf numFmtId="0" fontId="20" fillId="11" borderId="1" xfId="0" applyFont="1" applyFill="1" applyBorder="1" applyAlignment="1">
      <alignment horizontal="left"/>
    </xf>
    <xf numFmtId="0" fontId="13" fillId="2" borderId="1" xfId="0" applyFont="1" applyFill="1" applyBorder="1"/>
    <xf numFmtId="0" fontId="13" fillId="2" borderId="1" xfId="0" applyFont="1" applyFill="1" applyBorder="1" applyAlignment="1">
      <alignment horizontal="center"/>
    </xf>
    <xf numFmtId="0" fontId="19" fillId="7" borderId="2" xfId="0" applyFont="1" applyFill="1" applyBorder="1" applyAlignment="1">
      <alignment horizontal="left" vertical="center"/>
    </xf>
    <xf numFmtId="0" fontId="14" fillId="3" borderId="2" xfId="0" applyFont="1" applyFill="1" applyBorder="1" applyAlignment="1">
      <alignment horizontal="left" vertical="center" wrapText="1"/>
    </xf>
    <xf numFmtId="0" fontId="14" fillId="3" borderId="2" xfId="0" applyFont="1" applyFill="1" applyBorder="1" applyAlignment="1">
      <alignment horizontal="center" vertical="center" wrapText="1"/>
    </xf>
    <xf numFmtId="0" fontId="15" fillId="5" borderId="1" xfId="3" applyBorder="1" applyAlignment="1">
      <alignment horizontal="center"/>
    </xf>
    <xf numFmtId="0" fontId="17" fillId="6" borderId="1" xfId="2" applyBorder="1" applyAlignment="1">
      <alignment horizontal="center"/>
    </xf>
    <xf numFmtId="0" fontId="18" fillId="8" borderId="1" xfId="4" applyBorder="1" applyAlignment="1">
      <alignment horizontal="center"/>
    </xf>
    <xf numFmtId="0" fontId="0" fillId="7" borderId="1" xfId="0" applyFill="1" applyBorder="1" applyAlignment="1">
      <alignment horizontal="left" vertical="center" wrapText="1"/>
    </xf>
    <xf numFmtId="0" fontId="0" fillId="7" borderId="1" xfId="0" applyFill="1" applyBorder="1" applyAlignment="1">
      <alignment horizontal="center" vertical="center" wrapText="1"/>
    </xf>
    <xf numFmtId="0" fontId="0" fillId="0" borderId="25" xfId="0" applyBorder="1" applyAlignment="1">
      <alignment horizontal="center"/>
    </xf>
    <xf numFmtId="0" fontId="19" fillId="7" borderId="35" xfId="0" applyFont="1" applyFill="1" applyBorder="1" applyAlignment="1">
      <alignment horizontal="left"/>
    </xf>
    <xf numFmtId="0" fontId="19" fillId="7" borderId="14" xfId="0" applyFont="1" applyFill="1" applyBorder="1" applyAlignment="1">
      <alignment horizontal="left"/>
    </xf>
    <xf numFmtId="0" fontId="19" fillId="7" borderId="19" xfId="0" applyFont="1" applyFill="1" applyBorder="1" applyAlignment="1">
      <alignment horizontal="left"/>
    </xf>
    <xf numFmtId="0" fontId="0" fillId="0" borderId="0" xfId="0" applyAlignment="1" applyProtection="1">
      <alignment vertical="top"/>
      <protection locked="0"/>
    </xf>
    <xf numFmtId="0" fontId="21" fillId="0" borderId="0" xfId="7" applyFont="1" applyAlignment="1">
      <alignment horizontal="left" vertical="top"/>
      <protection locked="0"/>
    </xf>
    <xf numFmtId="0" fontId="12" fillId="0" borderId="0" xfId="5" applyProtection="1">
      <protection locked="0"/>
    </xf>
    <xf numFmtId="0" fontId="0" fillId="0" borderId="0" xfId="0" applyProtection="1">
      <protection locked="0"/>
    </xf>
    <xf numFmtId="0" fontId="12" fillId="0" borderId="0" xfId="5" applyAlignment="1" applyProtection="1">
      <alignment horizontal="left"/>
      <protection locked="0"/>
    </xf>
    <xf numFmtId="49" fontId="13" fillId="2" borderId="1" xfId="0" applyNumberFormat="1" applyFont="1" applyFill="1" applyBorder="1"/>
    <xf numFmtId="49" fontId="14" fillId="3" borderId="2" xfId="0" applyNumberFormat="1" applyFont="1" applyFill="1" applyBorder="1" applyAlignment="1">
      <alignment horizontal="left" vertical="center" wrapText="1"/>
    </xf>
    <xf numFmtId="49" fontId="17" fillId="6" borderId="1" xfId="2" applyNumberFormat="1" applyBorder="1" applyAlignment="1">
      <alignment horizontal="center"/>
    </xf>
    <xf numFmtId="49" fontId="0" fillId="7" borderId="1" xfId="0" applyNumberFormat="1" applyFill="1" applyBorder="1" applyAlignment="1">
      <alignment horizontal="left" vertical="center"/>
    </xf>
    <xf numFmtId="49" fontId="0" fillId="0" borderId="25" xfId="0" applyNumberFormat="1" applyBorder="1"/>
    <xf numFmtId="49" fontId="13" fillId="2" borderId="6" xfId="0" applyNumberFormat="1" applyFont="1" applyFill="1" applyBorder="1"/>
    <xf numFmtId="49" fontId="0" fillId="0" borderId="0" xfId="0" applyNumberFormat="1" applyAlignment="1" applyProtection="1">
      <alignment horizontal="center"/>
      <protection locked="0"/>
    </xf>
    <xf numFmtId="0" fontId="22" fillId="0" borderId="0" xfId="0" applyFont="1"/>
    <xf numFmtId="0" fontId="20" fillId="12" borderId="1" xfId="0" applyFont="1" applyFill="1" applyBorder="1" applyAlignment="1">
      <alignment horizontal="left"/>
    </xf>
    <xf numFmtId="0" fontId="19" fillId="11" borderId="27" xfId="0" applyFont="1" applyFill="1" applyBorder="1" applyAlignment="1">
      <alignment horizontal="left"/>
    </xf>
    <xf numFmtId="0" fontId="0" fillId="7" borderId="1" xfId="0" applyFill="1" applyBorder="1" applyAlignment="1">
      <alignment horizontal="center" vertical="center"/>
    </xf>
    <xf numFmtId="0" fontId="13" fillId="2" borderId="6" xfId="0" applyFont="1" applyFill="1" applyBorder="1" applyAlignment="1">
      <alignment horizontal="left"/>
    </xf>
    <xf numFmtId="0" fontId="23" fillId="13" borderId="0" xfId="0" applyFont="1" applyFill="1"/>
    <xf numFmtId="0" fontId="0" fillId="13" borderId="0" xfId="0" applyFill="1"/>
    <xf numFmtId="0" fontId="0" fillId="13" borderId="0" xfId="0" applyFill="1" applyAlignment="1">
      <alignment horizontal="center"/>
    </xf>
    <xf numFmtId="0" fontId="20" fillId="11" borderId="5" xfId="0" applyFont="1" applyFill="1" applyBorder="1" applyAlignment="1">
      <alignment horizontal="left"/>
    </xf>
    <xf numFmtId="0" fontId="20" fillId="11" borderId="5" xfId="0" applyFont="1" applyFill="1" applyBorder="1" applyAlignment="1">
      <alignment horizontal="center"/>
    </xf>
    <xf numFmtId="0" fontId="13" fillId="2" borderId="36" xfId="0" applyFont="1" applyFill="1" applyBorder="1"/>
    <xf numFmtId="0" fontId="0" fillId="14" borderId="1" xfId="0" applyFill="1" applyBorder="1"/>
    <xf numFmtId="0" fontId="0" fillId="15" borderId="1" xfId="0" applyFill="1" applyBorder="1" applyAlignment="1">
      <alignment horizontal="center"/>
    </xf>
    <xf numFmtId="0" fontId="0" fillId="0" borderId="0" xfId="0" quotePrefix="1"/>
    <xf numFmtId="0" fontId="0" fillId="0" borderId="0" xfId="6" applyFont="1"/>
    <xf numFmtId="0" fontId="25" fillId="16" borderId="37" xfId="0" applyFont="1" applyFill="1" applyBorder="1" applyAlignment="1">
      <alignment vertical="center" textRotation="90"/>
    </xf>
    <xf numFmtId="0" fontId="26" fillId="16" borderId="37" xfId="0" applyFont="1" applyFill="1" applyBorder="1" applyAlignment="1">
      <alignment vertical="center" textRotation="90"/>
    </xf>
    <xf numFmtId="0" fontId="27" fillId="17" borderId="38" xfId="0" applyFont="1" applyFill="1" applyBorder="1" applyAlignment="1">
      <alignment horizontal="center" vertical="center" wrapText="1"/>
    </xf>
    <xf numFmtId="0" fontId="28" fillId="17" borderId="38" xfId="0" applyFont="1" applyFill="1" applyBorder="1" applyAlignment="1">
      <alignment horizontal="center" vertical="center" wrapText="1"/>
    </xf>
    <xf numFmtId="0" fontId="0" fillId="19" borderId="40" xfId="0" applyFill="1" applyBorder="1" applyAlignment="1">
      <alignment horizontal="left" vertical="distributed" wrapText="1"/>
    </xf>
    <xf numFmtId="0" fontId="0" fillId="0" borderId="41" xfId="0" applyBorder="1" applyAlignment="1">
      <alignment vertical="distributed" wrapText="1"/>
    </xf>
    <xf numFmtId="0" fontId="0" fillId="0" borderId="0" xfId="0" applyAlignment="1">
      <alignment vertical="distributed" wrapText="1"/>
    </xf>
    <xf numFmtId="0" fontId="13" fillId="9" borderId="7" xfId="0" applyFont="1" applyFill="1" applyBorder="1"/>
    <xf numFmtId="0" fontId="13" fillId="9" borderId="8" xfId="0" applyFont="1" applyFill="1" applyBorder="1"/>
    <xf numFmtId="0" fontId="13" fillId="9" borderId="23" xfId="0" applyFont="1" applyFill="1" applyBorder="1"/>
    <xf numFmtId="0" fontId="13" fillId="9" borderId="8" xfId="0" applyFont="1" applyFill="1" applyBorder="1" applyAlignment="1">
      <alignment horizontal="center"/>
    </xf>
    <xf numFmtId="0" fontId="13" fillId="2" borderId="1" xfId="6" applyFont="1" applyFill="1" applyBorder="1" applyAlignment="1">
      <alignment horizontal="center"/>
    </xf>
    <xf numFmtId="0" fontId="14" fillId="4" borderId="2" xfId="6" applyFont="1" applyFill="1" applyBorder="1" applyAlignment="1">
      <alignment vertical="center" wrapText="1"/>
    </xf>
    <xf numFmtId="0" fontId="14" fillId="3" borderId="33" xfId="0" applyFont="1" applyFill="1" applyBorder="1" applyAlignment="1">
      <alignment horizontal="left" vertical="center" wrapText="1"/>
    </xf>
    <xf numFmtId="0" fontId="17" fillId="6" borderId="34" xfId="2" applyBorder="1" applyAlignment="1">
      <alignment horizontal="left"/>
    </xf>
    <xf numFmtId="0" fontId="31" fillId="0" borderId="0" xfId="0" applyFont="1"/>
    <xf numFmtId="0" fontId="10" fillId="0" borderId="0" xfId="0" applyFont="1"/>
    <xf numFmtId="14" fontId="0" fillId="0" borderId="0" xfId="0" applyNumberFormat="1" applyAlignment="1">
      <alignment vertical="distributed" wrapText="1"/>
    </xf>
    <xf numFmtId="14" fontId="12" fillId="0" borderId="0" xfId="5" applyNumberFormat="1"/>
    <xf numFmtId="0" fontId="13" fillId="20" borderId="5" xfId="0" applyFont="1" applyFill="1" applyBorder="1"/>
    <xf numFmtId="0" fontId="0" fillId="21" borderId="9" xfId="0" applyFill="1" applyBorder="1"/>
    <xf numFmtId="0" fontId="33" fillId="21" borderId="25" xfId="0" applyFont="1" applyFill="1" applyBorder="1"/>
    <xf numFmtId="0" fontId="0" fillId="21" borderId="25" xfId="0" applyFill="1" applyBorder="1"/>
    <xf numFmtId="0" fontId="10" fillId="7" borderId="1" xfId="0" applyFont="1" applyFill="1" applyBorder="1" applyAlignment="1">
      <alignment horizontal="left" vertical="center"/>
    </xf>
    <xf numFmtId="0" fontId="9" fillId="0" borderId="0" xfId="0" applyFont="1"/>
    <xf numFmtId="0" fontId="34" fillId="0" borderId="0" xfId="0" applyFont="1"/>
    <xf numFmtId="0" fontId="34" fillId="0" borderId="0" xfId="5" applyFont="1"/>
    <xf numFmtId="14" fontId="34" fillId="0" borderId="0" xfId="0" applyNumberFormat="1" applyFont="1"/>
    <xf numFmtId="0" fontId="0" fillId="0" borderId="33" xfId="0" applyBorder="1" applyAlignment="1">
      <alignment horizontal="left"/>
    </xf>
    <xf numFmtId="0" fontId="0" fillId="0" borderId="34" xfId="0" applyBorder="1" applyAlignment="1">
      <alignment horizontal="left"/>
    </xf>
    <xf numFmtId="0" fontId="0" fillId="0" borderId="20" xfId="0" applyBorder="1" applyAlignment="1">
      <alignment horizontal="left"/>
    </xf>
    <xf numFmtId="0" fontId="33" fillId="0" borderId="9" xfId="0" applyFont="1" applyBorder="1"/>
    <xf numFmtId="0" fontId="8" fillId="7" borderId="1" xfId="0" quotePrefix="1" applyFont="1" applyFill="1" applyBorder="1" applyAlignment="1">
      <alignment horizontal="left" vertical="center"/>
    </xf>
    <xf numFmtId="0" fontId="7" fillId="0" borderId="0" xfId="5" applyFont="1"/>
    <xf numFmtId="0" fontId="6" fillId="0" borderId="0" xfId="5" applyFont="1"/>
    <xf numFmtId="0" fontId="5" fillId="0" borderId="0" xfId="5" applyFont="1"/>
    <xf numFmtId="0" fontId="15" fillId="5" borderId="1" xfId="3" applyBorder="1" applyAlignment="1">
      <alignment horizontal="left" vertical="center"/>
    </xf>
    <xf numFmtId="0" fontId="17" fillId="6" borderId="1" xfId="2" applyBorder="1" applyAlignment="1">
      <alignment horizontal="left" vertical="center"/>
    </xf>
    <xf numFmtId="0" fontId="18" fillId="8" borderId="1" xfId="4" applyBorder="1" applyAlignment="1">
      <alignment horizontal="left" vertical="center" wrapText="1"/>
    </xf>
    <xf numFmtId="0" fontId="18" fillId="8" borderId="1" xfId="4" applyBorder="1" applyAlignment="1">
      <alignment horizontal="left" vertical="center"/>
    </xf>
    <xf numFmtId="0" fontId="17" fillId="6" borderId="1" xfId="2" applyBorder="1" applyAlignment="1">
      <alignment horizontal="center" vertical="center"/>
    </xf>
    <xf numFmtId="0" fontId="4" fillId="7" borderId="1" xfId="0" applyFont="1" applyFill="1" applyBorder="1" applyAlignment="1">
      <alignment horizontal="left" vertical="center"/>
    </xf>
    <xf numFmtId="14" fontId="0" fillId="7" borderId="19" xfId="0" applyNumberFormat="1" applyFill="1" applyBorder="1" applyAlignment="1">
      <alignment horizontal="left" vertical="center"/>
    </xf>
    <xf numFmtId="0" fontId="13" fillId="2" borderId="0" xfId="0" applyFont="1" applyFill="1"/>
    <xf numFmtId="14" fontId="0" fillId="7" borderId="0" xfId="0" applyNumberFormat="1" applyFill="1" applyAlignment="1">
      <alignment horizontal="left" vertical="center"/>
    </xf>
    <xf numFmtId="0" fontId="13" fillId="2" borderId="46" xfId="0" applyFont="1" applyFill="1" applyBorder="1"/>
    <xf numFmtId="0" fontId="14" fillId="3" borderId="47" xfId="0" applyFont="1" applyFill="1" applyBorder="1" applyAlignment="1">
      <alignment horizontal="left" vertical="center" wrapText="1"/>
    </xf>
    <xf numFmtId="0" fontId="17" fillId="6" borderId="16" xfId="2" applyBorder="1" applyAlignment="1">
      <alignment horizontal="left"/>
    </xf>
    <xf numFmtId="0" fontId="0" fillId="7" borderId="45" xfId="0" applyFill="1" applyBorder="1" applyAlignment="1">
      <alignment horizontal="left" vertical="center"/>
    </xf>
    <xf numFmtId="0" fontId="36" fillId="0" borderId="0" xfId="10"/>
    <xf numFmtId="0" fontId="3" fillId="0" borderId="0" xfId="5" applyFont="1"/>
    <xf numFmtId="14" fontId="12" fillId="0" borderId="0" xfId="5" applyNumberFormat="1" applyAlignment="1">
      <alignment vertical="distributed" wrapText="1"/>
    </xf>
    <xf numFmtId="0" fontId="2" fillId="0" borderId="0" xfId="5" applyFont="1"/>
    <xf numFmtId="0" fontId="1" fillId="0" borderId="0" xfId="5" applyFont="1"/>
    <xf numFmtId="0" fontId="27" fillId="17" borderId="0" xfId="0" applyFont="1" applyFill="1" applyAlignment="1">
      <alignment horizontal="center" vertical="center" wrapText="1"/>
    </xf>
    <xf numFmtId="0" fontId="0" fillId="19" borderId="0" xfId="0" applyFill="1" applyAlignment="1">
      <alignment horizontal="left" vertical="distributed" wrapText="1"/>
    </xf>
    <xf numFmtId="0" fontId="33" fillId="0" borderId="0" xfId="0" applyFont="1"/>
    <xf numFmtId="164" fontId="0" fillId="0" borderId="0" xfId="11" applyFont="1" applyAlignment="1">
      <alignment vertical="distributed" wrapText="1"/>
    </xf>
    <xf numFmtId="0" fontId="18" fillId="8" borderId="17" xfId="4" applyBorder="1" applyAlignment="1">
      <alignment horizontal="left"/>
    </xf>
    <xf numFmtId="14" fontId="12" fillId="0" borderId="0" xfId="5" applyNumberFormat="1" applyAlignment="1">
      <alignment vertical="top" wrapText="1"/>
    </xf>
    <xf numFmtId="0" fontId="13" fillId="10" borderId="24" xfId="0" applyFont="1" applyFill="1" applyBorder="1" applyAlignment="1">
      <alignment horizontal="center"/>
    </xf>
    <xf numFmtId="0" fontId="13" fillId="10" borderId="8" xfId="0" applyFont="1" applyFill="1" applyBorder="1" applyAlignment="1">
      <alignment horizontal="center"/>
    </xf>
    <xf numFmtId="0" fontId="13" fillId="10" borderId="23" xfId="0" applyFont="1" applyFill="1" applyBorder="1" applyAlignment="1">
      <alignment horizontal="center"/>
    </xf>
    <xf numFmtId="0" fontId="30" fillId="18" borderId="42" xfId="9" applyFont="1" applyBorder="1" applyAlignment="1" applyProtection="1">
      <alignment horizontal="center"/>
    </xf>
    <xf numFmtId="0" fontId="30" fillId="18" borderId="43" xfId="9" applyFont="1" applyBorder="1" applyAlignment="1" applyProtection="1">
      <alignment horizontal="center"/>
    </xf>
    <xf numFmtId="0" fontId="30" fillId="18" borderId="44" xfId="9" applyFont="1" applyBorder="1" applyAlignment="1" applyProtection="1">
      <alignment horizontal="center"/>
    </xf>
    <xf numFmtId="0" fontId="30" fillId="18" borderId="39" xfId="9" applyFont="1" applyBorder="1" applyAlignment="1" applyProtection="1">
      <alignment horizontal="center"/>
    </xf>
    <xf numFmtId="0" fontId="29" fillId="18" borderId="42" xfId="9" applyBorder="1" applyAlignment="1" applyProtection="1">
      <alignment horizontal="center"/>
    </xf>
    <xf numFmtId="0" fontId="29" fillId="18" borderId="43" xfId="9" applyBorder="1" applyAlignment="1" applyProtection="1">
      <alignment horizontal="center"/>
    </xf>
    <xf numFmtId="0" fontId="29" fillId="18" borderId="44" xfId="9" applyBorder="1" applyAlignment="1" applyProtection="1">
      <alignment horizontal="center"/>
    </xf>
    <xf numFmtId="0" fontId="13" fillId="9" borderId="24" xfId="0" applyFont="1" applyFill="1" applyBorder="1" applyAlignment="1">
      <alignment horizontal="center"/>
    </xf>
    <xf numFmtId="0" fontId="13" fillId="9" borderId="8" xfId="0" applyFont="1" applyFill="1" applyBorder="1" applyAlignment="1">
      <alignment horizontal="center"/>
    </xf>
    <xf numFmtId="0" fontId="13" fillId="9" borderId="28" xfId="0" applyFont="1" applyFill="1" applyBorder="1" applyAlignment="1">
      <alignment horizontal="center"/>
    </xf>
    <xf numFmtId="0" fontId="14" fillId="3" borderId="48" xfId="0" applyFont="1" applyFill="1" applyBorder="1" applyAlignment="1">
      <alignment horizontal="left" vertical="center" wrapText="1"/>
    </xf>
    <xf numFmtId="0" fontId="15" fillId="5" borderId="34" xfId="3" applyBorder="1" applyAlignment="1">
      <alignment horizontal="left"/>
    </xf>
    <xf numFmtId="0" fontId="0" fillId="0" borderId="0" xfId="0" applyBorder="1"/>
  </cellXfs>
  <cellStyles count="12">
    <cellStyle name="Bad" xfId="3" builtinId="27"/>
    <cellStyle name="Bad 2" xfId="1" xr:uid="{00000000-0005-0000-0000-000001000000}"/>
    <cellStyle name="Currency" xfId="11" builtinId="4"/>
    <cellStyle name="Excel Built-in Good" xfId="9" xr:uid="{00000000-0005-0000-0000-000002000000}"/>
    <cellStyle name="Good" xfId="2" builtinId="26"/>
    <cellStyle name="Good 2" xfId="8" xr:uid="{00000000-0005-0000-0000-000004000000}"/>
    <cellStyle name="Hyperlink" xfId="10" builtinId="8"/>
    <cellStyle name="Neutral" xfId="4" builtinId="28"/>
    <cellStyle name="Normal" xfId="0" builtinId="0"/>
    <cellStyle name="Normal 2" xfId="5" xr:uid="{00000000-0005-0000-0000-000007000000}"/>
    <cellStyle name="Normal 3" xfId="6" xr:uid="{00000000-0005-0000-0000-000008000000}"/>
    <cellStyle name="常规" xfId="7" xr:uid="{00000000-0005-0000-0000-000009000000}"/>
  </cellStyles>
  <dxfs count="161">
    <dxf>
      <numFmt numFmtId="19" formatCode="m/d/yyyy"/>
      <fill>
        <patternFill patternType="none">
          <fgColor indexed="64"/>
          <bgColor auto="1"/>
        </patternFill>
      </fill>
      <alignment horizontal="general" vertical="distributed" textRotation="0" wrapText="1" indent="0" justifyLastLine="0" shrinkToFit="0" readingOrder="0"/>
    </dxf>
    <dxf>
      <numFmt numFmtId="0" formatCode="General"/>
      <fill>
        <patternFill patternType="none">
          <fgColor indexed="64"/>
          <bgColor auto="1"/>
        </patternFill>
      </fill>
    </dxf>
    <dxf>
      <numFmt numFmtId="0" formatCode="General"/>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65" formatCode="d/mm/yyyy"/>
      <fill>
        <patternFill patternType="none">
          <fgColor indexed="64"/>
          <bgColor indexed="65"/>
        </patternFill>
      </fill>
    </dxf>
    <dxf>
      <numFmt numFmtId="165" formatCode="d/mm/yyyy"/>
      <fill>
        <patternFill patternType="none">
          <fgColor indexed="64"/>
          <bgColor indexed="65"/>
        </patternFill>
      </fill>
    </dxf>
    <dxf>
      <font>
        <b val="0"/>
        <i val="0"/>
        <strike val="0"/>
        <u val="none"/>
        <sz val="11"/>
        <color theme="1"/>
        <name val="Calibri"/>
        <scheme val="none"/>
      </font>
      <numFmt numFmtId="165" formatCode="d/mm/yyyy"/>
      <fill>
        <patternFill patternType="none">
          <fgColor indexed="64"/>
          <bgColor auto="1"/>
        </patternFill>
      </fill>
    </dxf>
    <dxf>
      <fill>
        <patternFill patternType="none">
          <fgColor indexed="64"/>
          <bgColor auto="1"/>
        </patternFill>
      </fill>
    </dxf>
    <dxf>
      <font>
        <b val="0"/>
        <i val="0"/>
        <strike val="0"/>
        <u val="none"/>
        <sz val="11"/>
        <color theme="1"/>
        <name val="Calibri"/>
        <scheme val="none"/>
      </font>
      <fill>
        <patternFill patternType="none">
          <fgColor indexed="64"/>
          <bgColor auto="1"/>
        </patternFill>
      </fill>
    </dxf>
    <dxf>
      <font>
        <b val="0"/>
        <i val="0"/>
        <strike val="0"/>
        <u val="none"/>
        <sz val="11"/>
        <color theme="1"/>
        <name val="Calibri"/>
        <scheme val="none"/>
      </font>
      <fill>
        <patternFill patternType="none">
          <fgColor indexed="64"/>
          <bgColor auto="1"/>
        </patternFill>
      </fill>
    </dxf>
    <dxf>
      <font>
        <b val="0"/>
        <i val="0"/>
        <strike val="0"/>
        <u val="none"/>
        <sz val="11"/>
        <color theme="1"/>
        <name val="Calibri"/>
        <scheme val="none"/>
      </font>
      <fill>
        <patternFill patternType="none">
          <fgColor indexed="64"/>
          <bgColor auto="1"/>
        </patternFill>
      </fill>
    </dxf>
    <dxf>
      <font>
        <b val="0"/>
        <i val="0"/>
        <strike val="0"/>
        <u val="none"/>
        <sz val="11"/>
        <color theme="1"/>
        <name val="Calibri"/>
        <scheme val="none"/>
      </font>
      <fill>
        <patternFill patternType="none">
          <fgColor indexed="64"/>
          <bgColor auto="1"/>
        </patternFill>
      </fill>
    </dxf>
    <dxf>
      <font>
        <b val="0"/>
        <i val="0"/>
        <strike val="0"/>
        <u val="none"/>
        <sz val="11"/>
        <color theme="1"/>
        <name val="Calibri"/>
        <scheme val="none"/>
      </font>
      <fill>
        <patternFill patternType="none">
          <fgColor indexed="64"/>
          <bgColor auto="1"/>
        </patternFill>
      </fill>
    </dxf>
    <dxf>
      <numFmt numFmtId="165" formatCode="d/mm/yyyy"/>
      <fill>
        <patternFill patternType="none">
          <fgColor indexed="64"/>
          <bgColor auto="1"/>
        </patternFill>
      </fill>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65" formatCode="d/mm/yyyy"/>
      <fill>
        <patternFill patternType="none">
          <fgColor indexed="64"/>
          <bgColor indexed="65"/>
        </patternFill>
      </fill>
    </dxf>
    <dxf>
      <numFmt numFmtId="165" formatCode="d/mm/yyyy"/>
      <fill>
        <patternFill patternType="none">
          <fgColor indexed="64"/>
          <bgColor indexed="65"/>
        </patternFill>
      </fill>
    </dxf>
    <dxf>
      <numFmt numFmtId="165" formatCode="d/mm/yyyy"/>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65" formatCode="d/mm/yyyy"/>
      <fill>
        <patternFill patternType="none">
          <fgColor indexed="64"/>
          <bgColor indexed="65"/>
        </patternFill>
      </fill>
    </dxf>
    <dxf>
      <numFmt numFmtId="165" formatCode="d/mm/yyyy"/>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65" formatCode="d/mm/yyyy"/>
      <fill>
        <patternFill patternType="none">
          <fgColor indexed="64"/>
          <bgColor indexed="65"/>
        </patternFill>
      </fill>
    </dxf>
    <dxf>
      <numFmt numFmtId="165" formatCode="d/mm/yyyy"/>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9" formatCode="m/d/yyyy"/>
      <fill>
        <patternFill patternType="none">
          <fgColor indexed="64"/>
          <bgColor auto="1"/>
        </patternFill>
      </fill>
      <alignment horizontal="general" vertical="distributed" textRotation="0" wrapText="1" indent="0" justifyLastLine="0" shrinkToFit="0" readingOrder="0"/>
    </dxf>
    <dxf>
      <numFmt numFmtId="165" formatCode="d/mm/yyyy"/>
      <fill>
        <patternFill patternType="none">
          <fgColor indexed="64"/>
          <bgColor indexed="65"/>
        </patternFill>
      </fill>
    </dxf>
    <dxf>
      <numFmt numFmtId="165" formatCode="d/mm/yyyy"/>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indexed="65"/>
        </patternFill>
      </fill>
      <border diagonalUp="0" diagonalDown="0">
        <right style="medium">
          <color theme="0" tint="-0.499984740745262"/>
        </right>
        <vertical/>
      </border>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9" formatCode="m/d/yyyy"/>
      <fill>
        <patternFill patternType="none">
          <fgColor indexed="64"/>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u val="none"/>
        <sz val="11"/>
        <color theme="1"/>
        <name val="Calibri"/>
        <scheme val="none"/>
      </font>
      <numFmt numFmtId="0" formatCode="General"/>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ont>
        <b val="0"/>
        <i val="0"/>
        <strike val="0"/>
        <u val="none"/>
        <sz val="11"/>
        <color theme="1"/>
        <name val="Calibri"/>
        <scheme val="none"/>
      </font>
    </dxf>
    <dxf>
      <fill>
        <patternFill patternType="none"/>
      </fill>
    </dxf>
    <dxf>
      <fill>
        <patternFill patternType="none"/>
      </fill>
    </dxf>
    <dxf>
      <fill>
        <patternFill patternType="none"/>
      </fill>
    </dxf>
    <dxf>
      <fill>
        <patternFill patternType="none"/>
      </fill>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center" vertical="bottom" textRotation="0" wrapText="0" indent="0" justifyLastLine="0" shrinkToFit="0" readingOrder="0"/>
    </dxf>
  </dxfs>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cbconlinecomau-my.sharepoint.com\Users\b.marshall\OneDrive%20-%20CBC%20FACILITIES%20MAINTENANCE%20PTY%20LTD\CBC%20CMMS%20-%20Internal\Intitial%20Data%20Import\Ausgrid\Asset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List"/>
      <sheetName val="Sheet1"/>
      <sheetName val="AssetTypes"/>
      <sheetName val="Site List"/>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Site" displayName="TableSite" ref="A5:V1065" totalsRowShown="0">
  <autoFilter ref="A5:V1065" xr:uid="{00000000-0009-0000-0100-000003000000}"/>
  <tableColumns count="22">
    <tableColumn id="1" xr3:uid="{00000000-0010-0000-0000-000001000000}" name="Field"/>
    <tableColumn id="2" xr3:uid="{00000000-0010-0000-0000-000002000000}" name="Site Name"/>
    <tableColumn id="19" xr3:uid="{62FD3EEA-C8DE-4A98-BD10-947A4B09D32F}" name="Site Identifier"/>
    <tableColumn id="3" xr3:uid="{00000000-0010-0000-0000-000003000000}" name="Timezone"/>
    <tableColumn id="4" xr3:uid="{00000000-0010-0000-0000-000004000000}" name="Description"/>
    <tableColumn id="5" xr3:uid="{00000000-0010-0000-0000-000005000000}" name="Attendance Notes"/>
    <tableColumn id="6" xr3:uid="{00000000-0010-0000-0000-000006000000}" name="Site Phone"/>
    <tableColumn id="7" xr3:uid="{00000000-0010-0000-0000-000007000000}" name="Site Fax"/>
    <tableColumn id="8" xr3:uid="{00000000-0010-0000-0000-000008000000}" name="Site Email"/>
    <tableColumn id="20" xr3:uid="{2FA8042A-95BE-4784-BB2A-2A1ED61093B1}" name="Client Cost Centre"/>
    <tableColumn id="9" xr3:uid="{00000000-0010-0000-0000-000009000000}" name="Address1"/>
    <tableColumn id="10" xr3:uid="{00000000-0010-0000-0000-00000A000000}" name="Address2"/>
    <tableColumn id="11" xr3:uid="{00000000-0010-0000-0000-00000B000000}" name="City"/>
    <tableColumn id="12" xr3:uid="{00000000-0010-0000-0000-00000C000000}" name="State"/>
    <tableColumn id="13" xr3:uid="{00000000-0010-0000-0000-00000D000000}" name="Postcode"/>
    <tableColumn id="14" xr3:uid="{00000000-0010-0000-0000-00000E000000}" name="Latitude"/>
    <tableColumn id="15" xr3:uid="{00000000-0010-0000-0000-00000F000000}" name="Longitude"/>
    <tableColumn id="21" xr3:uid="{3969E648-D8CB-485A-BDF8-F55240830BDE}" name="Geofence Active" dataDxfId="160"/>
    <tableColumn id="22" xr3:uid="{42186A24-0A17-462B-B898-3C1B3CF798D2}" name="Geofence Radius"/>
    <tableColumn id="16" xr3:uid="{00000000-0010-0000-0000-000010000000}" name="OverrideDB"/>
    <tableColumn id="17" xr3:uid="{00000000-0010-0000-0000-000011000000}" name="Generated SQL - insert to staging tables" dataDxfId="159">
      <calculatedColumnFormula>IF(B6&lt;&gt;"",CONCATENATE("INSERT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",IF(B6&lt;&gt;"",CONCATENATE("N'",SUBSTITUTE(B6,"'","''"),"'"),"NULL"),IF(C6&lt;&gt;"",CONCATENATE(", N'",SUBSTITUTE(C6,"'","''"),"'"),", NULL"),IF(D6&lt;&gt;"",CONCATENATE(", N'",SUBSTITUTE(D6,"'","''"),"'"),", NULL"),IF(E6&lt;&gt;"",CONCATENATE(", N'",SUBSTITUTE(E6,"'","''"),"'"),", NULL"),IF(F6&lt;&gt;"",CONCATENATE(", N'",SUBSTITUTE(F6,"'","''"),"'"),", NULL"),IF(G6&lt;&gt;"",CONCATENATE(", N'",SUBSTITUTE(G6,"'","''"),"'"),", NULL"),IF(H6&lt;&gt;"",CONCATENATE(", N'",SUBSTITUTE(H6,"'","''"),"'"),", NULL"),IF(I6&lt;&gt;"",CONCATENATE(", N'",SUBSTITUTE(I6,"'","''"),"'"),", NULL"),IF(J6&lt;&gt;"",CONCATENATE(", N'",SUBSTITUTE(J6,"'","''"),"'"),", NULL"),IF(K6&lt;&gt;"",CONCATENATE(", N'",SUBSTITUTE(K6,"'","''"),"'"),", NULL"),IF(L6&lt;&gt;"",CONCATENATE(", N'",SUBSTITUTE(L6,"'","''"),"'"),", NULL"),IF(M6&lt;&gt;"",CONCATENATE(", N'",SUBSTITUTE(M6,"'","''"),"'"),", NULL"),IF(N6&lt;&gt;"",CONCATENATE(", N'",SUBSTITUTE(N6,"'","''"),"'"),", NULL"),IF(O6&lt;&gt;"",CONCATENATE(", N'",SUBSTITUTE(O6,"'","''"),"'"),", NULL"),IF(P6&lt;&gt;"",CONCATENATE(", N'",SUBSTITUTE(P6,"'","''"),"'"),", NULL"),IF(Q6&lt;&gt;"",CONCATENATE(", N'",SUBSTITUTE(Q6,"'","''"),"' "),", NULL"),IF(EXACT(R6,"1"),", 1",", 0"),IF(S6&lt;&gt;"",CONCATENATE(", N'",SUBSTITUTE(S6,"'","''"),"' "),", NULL"),IF(EXACT(T6,"1"),", 1);",", 0);")),"")</calculatedColumnFormula>
    </tableColumn>
    <tableColumn id="18" xr3:uid="{00000000-0010-0000-0000-000012000000}" name="SiteID"/>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ssetType" displayName="TableAssetType" ref="A5:L48" totalsRowShown="0">
  <autoFilter ref="A5:L48" xr:uid="{00000000-0009-0000-0100-000005000000}"/>
  <tableColumns count="12">
    <tableColumn id="1" xr3:uid="{00000000-0010-0000-0100-000001000000}" name="Field"/>
    <tableColumn id="2" xr3:uid="{00000000-0010-0000-0100-000002000000}" name="Asset Type Name"/>
    <tableColumn id="3" xr3:uid="{00000000-0010-0000-0100-000003000000}" name="Description"/>
    <tableColumn id="4" xr3:uid="{00000000-0010-0000-0100-000004000000}" name="Disciplines"/>
    <tableColumn id="5" xr3:uid="{00000000-0010-0000-0100-000005000000}" name="Default Service Frequency"/>
    <tableColumn id="6" xr3:uid="{00000000-0010-0000-0100-000006000000}" name="Default Service Standard"/>
    <tableColumn id="7" xr3:uid="{00000000-0010-0000-0100-000007000000}" name="Default Provider"/>
    <tableColumn id="12" xr3:uid="{74B0DF49-FF5D-41A7-8F19-C81AC512CB96}" name="DefaultReplacementCost" dataDxfId="158" dataCellStyle="Normal 2"/>
    <tableColumn id="11" xr3:uid="{78DE7C00-9DB0-49BA-94B6-68D0ED436906}" name="DefaultDesignLifeInMonths" dataDxfId="157"/>
    <tableColumn id="8" xr3:uid="{00000000-0010-0000-0100-000008000000}" name="Asset Count" dataDxfId="156">
      <calculatedColumnFormula>COUNTIF(TableAsset[Asset Type],TableAssetType[[#This Row],[Asset Type Name]])</calculatedColumnFormula>
    </tableColumn>
    <tableColumn id="9" xr3:uid="{00000000-0010-0000-0100-000009000000}" name="OverrideDB"/>
    <tableColumn id="10" xr3:uid="{00000000-0010-0000-0100-00000A000000}" name="Generated SQL - insert to staging tables" dataDxfId="155">
      <calculatedColumnFormula>IF(B6&lt;&gt;"",CONCATENATE("INSERT INTO stg_AssetType(UUID, ExcelRow, Name, Description, [DisciplineNames], [DefaultServiceFrequency], DefaultServiceStandard, [DefaultProvider.Name], DefaultReplacementCost, DefaultDesignLifeInMonths, OverrideDB) VALUES (NEWID(),",ROW(),",",IF(B6&lt;&gt;"",CONCATENATE("N'",SUBSTITUTE(B6,"'","''"),"'"),"NULL"),IF(C6&lt;&gt;"",CONCATENATE(", N'",SUBSTITUTE(C6,"'","''"),"'"),", NULL"),IF(D6&lt;&gt;"",CONCATENATE(", N'",SUBSTITUTE(D6,"'","''"),"'"),", NULL"),IF(E6&lt;&gt;"",CONCATENATE(", N'",SUBSTITUTE(SUBSTITUTE(E6," ",""),"'","''"),"'"),", NULL"),IF(F6&lt;&gt;"",CONCATENATE(", N'",SUBSTITUTE(F6,"'","''"),"'"),", NULL"),IF(G6&lt;&gt;"",CONCATENATE(", N'",SUBSTITUTE(G6,"'","''"),"' "),", NULL"),IF(H6&lt;&gt;"",CONCATENATE(", N'",SUBSTITUTE(H6,"'","''"),"' "),", NULL"),IF(I6&lt;&gt;"",CONCATENATE(", N'",SUBSTITUTE(I6,"'","''"),"' "),", NULL"),IF(EXACT(K6,"1"),", 1);",", 0);")),"")</calculatedColumnFormula>
    </tableColumn>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Asset" displayName="TableAsset" ref="A5:AA46" totalsRowShown="0">
  <autoFilter ref="A5:AA46" xr:uid="{00000000-0009-0000-0100-000004000000}"/>
  <sortState xmlns:xlrd2="http://schemas.microsoft.com/office/spreadsheetml/2017/richdata2" ref="A6:AA46">
    <sortCondition ref="E5:E46"/>
  </sortState>
  <tableColumns count="27">
    <tableColumn id="1" xr3:uid="{00000000-0010-0000-0200-000001000000}" name="Field"/>
    <tableColumn id="2" xr3:uid="{00000000-0010-0000-0200-000002000000}" name="Site"/>
    <tableColumn id="3" xr3:uid="{00000000-0010-0000-0200-000003000000}" name="Asset Type"/>
    <tableColumn id="4" xr3:uid="{00000000-0010-0000-0200-000004000000}" name="Asset Name" dataDxfId="154"/>
    <tableColumn id="5" xr3:uid="{00000000-0010-0000-0200-000005000000}" name="PrimaryID" dataDxfId="153"/>
    <tableColumn id="6" xr3:uid="{00000000-0010-0000-0200-000006000000}" name="Nickname" dataDxfId="152"/>
    <tableColumn id="7" xr3:uid="{00000000-0010-0000-0200-000007000000}" name="ClientID" dataDxfId="151"/>
    <tableColumn id="8" xr3:uid="{00000000-0010-0000-0200-000008000000}" name="Building" dataDxfId="150"/>
    <tableColumn id="9" xr3:uid="{00000000-0010-0000-0200-000009000000}" name="Floor" dataDxfId="149"/>
    <tableColumn id="10" xr3:uid="{00000000-0010-0000-0200-00000A000000}" name="Location" dataDxfId="148"/>
    <tableColumn id="11" xr3:uid="{00000000-0010-0000-0200-00000B000000}" name="Sublocation" dataDxfId="147"/>
    <tableColumn id="12" xr3:uid="{00000000-0010-0000-0200-00000C000000}" name="Default Provider" dataDxfId="146"/>
    <tableColumn id="13" xr3:uid="{00000000-0010-0000-0200-00000D000000}" name="Manufacturer" dataDxfId="145"/>
    <tableColumn id="14" xr3:uid="{00000000-0010-0000-0200-00000E000000}" name="Model" dataDxfId="144"/>
    <tableColumn id="15" xr3:uid="{00000000-0010-0000-0200-00000F000000}" name="SerialNumber" dataDxfId="143"/>
    <tableColumn id="20" xr3:uid="{00000000-0010-0000-0200-000014000000}" name="Service Standard" dataDxfId="142" dataCellStyle="Normal 2"/>
    <tableColumn id="16" xr3:uid="{00000000-0010-0000-0200-000010000000}" name="Notes" dataDxfId="141"/>
    <tableColumn id="17" xr3:uid="{00000000-0010-0000-0200-000011000000}" name="InstallationDate" dataDxfId="140"/>
    <tableColumn id="18" xr3:uid="{00000000-0010-0000-0200-000012000000}" name="LifeExpectancy" dataDxfId="139"/>
    <tableColumn id="19" xr3:uid="{00000000-0010-0000-0200-000013000000}" name="ReplacementValue" dataDxfId="138"/>
    <tableColumn id="26" xr3:uid="{B92A7F48-A35E-4B65-915E-4773008D6D9B}" name="Criticality Rating" dataCellStyle="Normal 2"/>
    <tableColumn id="27" xr3:uid="{F6FA2617-EE7C-45FA-B182-2C07C0EC853E}" name="Min Condition Rating" dataCellStyle="Normal 2"/>
    <tableColumn id="28" xr3:uid="{8A4326C3-DC98-4BE6-A8D5-8170B6D37F62}" name="Obsolesence Rating" dataCellStyle="Normal 2"/>
    <tableColumn id="30" xr3:uid="{B8F7FDFD-CB29-4D9C-8421-3E450AFEEA16}" name="RUL Calc Method" dataCellStyle="Normal 2"/>
    <tableColumn id="29" xr3:uid="{BB1718FA-68C0-46A4-8B2B-2B451CE3BC3F}" name="Current Condition Rating" dataCellStyle="Normal 2"/>
    <tableColumn id="31" xr3:uid="{1BDD4126-6C41-42DC-BD4C-7FF3F0230D8A}" name="Current CR Comment" dataCellStyle="Normal 2"/>
    <tableColumn id="21" xr3:uid="{00000000-0010-0000-0200-000015000000}" name="Generated SQL - insert to staging tables" dataDxfId="137">
      <calculatedColumnFormula>IF(B6&lt;&gt;"",CONCATENATE("INSERT INTO stg_Asset(UUID, ","ExcelRow, [Site.Name], [AssetType.Name], Name, [AssetIdentifiers.PrimaryID], [AssetIdentifiers.Nickname], [AssetIdentifiers.ClientID],"," [L1Location.Name], [L2Location.Name], [L3Location.Name], [L4Location.Name], [DefaultProvider.Name], Manufacturer, Model, SerialNumber, Notes, ","InstallationDate, LifeExpectancy, ReplacementValue, ServiceStandard, CriticalityRating, MinConditionRating, Obsolescence, RULCalcMethod, CurrentConditionRating, CurrentCRComment) VALUES (NEWID(), ",ROW(),", ",IF(B6&lt;&gt;"",CONCATENATE("N'",SUBSTITUTE(B6,"'","''"),"'"),"NULL"),IF(C6&lt;&gt;"",CONCATENATE(", N'",SUBSTITUTE(C6,"'","''"),"'"),", NULL"),IF(D6&lt;&gt;"",CONCATENATE(", N'",SUBSTITUTE(D6,"'","''"),"'"),", NULL"),IF(E6&lt;&gt;"",CONCATENATE(", N'",SUBSTITUTE(E6,"'","''"),"'"),", NULL"),IF(F6&lt;&gt;"",CONCATENATE(", N'",SUBSTITUTE(F6,"'","''"),"'"),", NULL"),IF(G6&lt;&gt;"",CONCATENATE(", N'",SUBSTITUTE(G6,"'","''"),"'"),", NULL"),IF(H6&lt;&gt;"",CONCATENATE(", N'",SUBSTITUTE(H6,"'","''"),"'"),", NULL"),IF(I6&lt;&gt;"",CONCATENATE(", N'",SUBSTITUTE(I6,"'","''"),"'"),", NULL"),IF(J6&lt;&gt;"",CONCATENATE(", N'",SUBSTITUTE(J6,"'","''"),"'"),", NULL"),IF(K6&lt;&gt;"",CONCATENATE(", N'",SUBSTITUTE(K6,"'","''"),"'"),", NULL"),IF(L6&lt;&gt;"",CONCATENATE(", N'",SUBSTITUTE(L6,"'","''"),"'"),", NULL"),IF(M6&lt;&gt;"",CONCATENATE(", N'",SUBSTITUTE(M6,"'","''"),"'"),", NULL"),IF(N6&lt;&gt;"",CONCATENATE(", N'",SUBSTITUTE(N6,"'","''"),"'"),", NULL"),IF(O6&lt;&gt;"",CONCATENATE(", N'",SUBSTITUTE(O6,"'","''"),"'"),", NULL"),IF(Q6&lt;&gt;"",CONCATENATE(", N'",SUBSTITUTE(Q6,"'","''"),"'"),", NULL"),IF(R6&lt;&gt;"",CONCATENATE(", N'",TEXT(R6,"DD/MM/YYYY"),"'"),", NULL"),IF(S6&lt;&gt;"",CONCATENATE(", N'",SUBSTITUTE(S6,"'","''"),"'"),", NULL"),IF(T6&lt;&gt;"",CONCATENATE(", N'",SUBSTITUTE(T6,"'","''"),"'"),", NULL"),IF(P6&lt;&gt;"",CONCATENATE(", N'",SUBSTITUTE(P6,"'","''"),"'"),",NULL"),IF(U6&lt;&gt;"",CONCATENATE(", N'",SUBSTITUTE(U6,"'","''"),"'"),",NULL"),IF(V6&lt;&gt;"",CONCATENATE(", N'",SUBSTITUTE(V6,"'","''"),"'"),",NULL"),IF(W6&lt;&gt;"",CONCATENATE(", N'",SUBSTITUTE(W6,"'","''"),"'"),",NULL"),IF(X6&lt;&gt;"",CONCATENATE(", N'",SUBSTITUTE(X6,"'","''"),"'"),",NULL"),IF(Y6&lt;&gt;"",CONCATENATE(", N'",SUBSTITUTE(Y6,"'","''"),"'"),",NULL"),IF(Z6&lt;&gt;"",CONCATENATE(", N'",SUBSTITUTE(Z6,"'","''"),"');"),", NULL);")),"")</calculatedColumnFormula>
    </tableColumn>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 displayName="Table1" ref="B6:EG69" totalsRowShown="0" dataDxfId="136">
  <autoFilter ref="B6:EG69" xr:uid="{00000000-0009-0000-0100-000001000000}"/>
  <tableColumns count="136">
    <tableColumn id="1" xr3:uid="{00000000-0010-0000-0300-000001000000}" name="Site" dataDxfId="135"/>
    <tableColumn id="2" xr3:uid="{00000000-0010-0000-0300-000002000000}" name="Description" dataDxfId="134"/>
    <tableColumn id="93" xr3:uid="{0B77DAC6-6D42-4929-BFF1-655A427DE047}" name="Instructions" dataDxfId="133"/>
    <tableColumn id="94" xr3:uid="{1F2524D7-011E-4D0F-829B-FE47C63CA806}" name="Safety Notes" dataDxfId="132"/>
    <tableColumn id="3" xr3:uid="{00000000-0010-0000-0300-000003000000}" name="CustomerRefNo" dataDxfId="131" dataCellStyle="Normal 2"/>
    <tableColumn id="4" xr3:uid="{00000000-0010-0000-0300-000004000000}" name="AssetType1" dataDxfId="130"/>
    <tableColumn id="5" xr3:uid="{00000000-0010-0000-0300-000005000000}" name="AssetType2" dataDxfId="129"/>
    <tableColumn id="6" xr3:uid="{00000000-0010-0000-0300-000006000000}" name="Start Date" dataDxfId="128"/>
    <tableColumn id="7" xr3:uid="{00000000-0010-0000-0300-000007000000}" name="End Date" dataDxfId="127"/>
    <tableColumn id="8" xr3:uid="{00000000-0010-0000-0300-000008000000}" name="Hierarchy" dataDxfId="126"/>
    <tableColumn id="9" xr3:uid="{00000000-0010-0000-0300-000009000000}" name="CombineDescs" dataDxfId="125"/>
    <tableColumn id="10" xr3:uid="{00000000-0010-0000-0300-00000A000000}" name="WO Type" dataDxfId="124"/>
    <tableColumn id="136" xr3:uid="{675A9319-36F5-4396-B940-6B0FABEFC44C}" name="WO Subclass"/>
    <tableColumn id="11" xr3:uid="{00000000-0010-0000-0300-00000B000000}" name="Service Types" dataDxfId="123"/>
    <tableColumn id="12" xr3:uid="{00000000-0010-0000-0300-00000C000000}" name="Priority" dataDxfId="122"/>
    <tableColumn id="13" xr3:uid="{00000000-0010-0000-0300-00000D000000}" name="Requestor" dataDxfId="121"/>
    <tableColumn id="14" xr3:uid="{00000000-0010-0000-0300-00000E000000}" name="Site Contact" dataDxfId="120"/>
    <tableColumn id="87" xr3:uid="{4B6DDF4F-9A02-4411-90E8-E67EA468A2FE}" name="DefCostStatus" dataDxfId="119"/>
    <tableColumn id="51" xr3:uid="{B6D4DF54-4676-49B4-B7EB-BBAF863E7FD2}" name="DefBillingStatus" dataDxfId="118"/>
    <tableColumn id="15" xr3:uid="{00000000-0010-0000-0300-00000F000000}" name="SE1-Scale" dataDxfId="117"/>
    <tableColumn id="16" xr3:uid="{00000000-0010-0000-0300-000010000000}" name="SE1-Frequency" dataDxfId="116"/>
    <tableColumn id="17" xr3:uid="{00000000-0010-0000-0300-000011000000}" name="SE1-Mode" dataDxfId="115"/>
    <tableColumn id="18" xr3:uid="{00000000-0010-0000-0300-000012000000}" name="SE1-DaysBefore" dataDxfId="114"/>
    <tableColumn id="19" xr3:uid="{00000000-0010-0000-0300-000013000000}" name="SE1-DaysAfter" dataDxfId="113"/>
    <tableColumn id="20" xr3:uid="{00000000-0010-0000-0300-000014000000}" name="SE1-Provider" dataDxfId="112"/>
    <tableColumn id="88" xr3:uid="{AEE72033-3372-4A76-885F-157A48521EEA}" name="SE1-Hours" dataDxfId="111"/>
    <tableColumn id="21" xr3:uid="{00000000-0010-0000-0300-000015000000}" name="SE1-Next Due" dataDxfId="110"/>
    <tableColumn id="95" xr3:uid="{38CAD8BC-1CD0-4A34-B89A-605A7FAA1C1C}" name="SE1-QuestionSet" dataDxfId="109"/>
    <tableColumn id="96" xr3:uid="{1720BCA4-2F94-467A-8E09-AC67C0546B20}" name="SE1-SuffixText" dataDxfId="108"/>
    <tableColumn id="58" xr3:uid="{00000000-0010-0000-0300-00003A000000}" name="Column8" dataDxfId="107"/>
    <tableColumn id="57" xr3:uid="{00000000-0010-0000-0300-000039000000}" name="Column9" dataDxfId="106"/>
    <tableColumn id="56" xr3:uid="{00000000-0010-0000-0300-000038000000}" name="Column10" dataDxfId="105"/>
    <tableColumn id="55" xr3:uid="{00000000-0010-0000-0300-000037000000}" name="Column11" dataDxfId="104"/>
    <tableColumn id="54" xr3:uid="{00000000-0010-0000-0300-000036000000}" name="Column12" dataDxfId="103"/>
    <tableColumn id="53" xr3:uid="{00000000-0010-0000-0300-000035000000}" name="Column13" dataDxfId="102"/>
    <tableColumn id="52" xr3:uid="{00000000-0010-0000-0300-000034000000}" name="Column14" dataDxfId="101"/>
    <tableColumn id="109" xr3:uid="{29D6B513-B193-44B4-94BD-586F426A5055}" name="SE1-MaterialCost" dataDxfId="100" dataCellStyle="Currency"/>
    <tableColumn id="110" xr3:uid="{E0E347BB-ACF4-4AF7-8A3E-4FD990B3ADFD}" name="SE1-MaterialTaxType" dataDxfId="99"/>
    <tableColumn id="111" xr3:uid="{2CF1E74C-C9A2-4722-8784-0FB677A8F3CB}" name="SE1-BuyPrice" dataDxfId="98" dataCellStyle="Currency"/>
    <tableColumn id="106" xr3:uid="{96BC597A-4CB3-40EB-97AE-4E182B30534E}" name="SE1-BuyTaxType" dataDxfId="97"/>
    <tableColumn id="107" xr3:uid="{CA66E830-3679-4CC9-B03C-09EC8A929097}" name="SE1-SellPrice" dataDxfId="96" dataCellStyle="Currency"/>
    <tableColumn id="108" xr3:uid="{136DD6CE-D3A4-4140-B6FF-2A11884B8AE9}" name="SE1-SellTaxType" dataDxfId="95"/>
    <tableColumn id="22" xr3:uid="{00000000-0010-0000-0300-000016000000}" name="SE2-Scale" dataDxfId="94"/>
    <tableColumn id="23" xr3:uid="{00000000-0010-0000-0300-000017000000}" name="SE2-Frequency" dataDxfId="93"/>
    <tableColumn id="24" xr3:uid="{00000000-0010-0000-0300-000018000000}" name="SE2-Mode" dataDxfId="92"/>
    <tableColumn id="25" xr3:uid="{00000000-0010-0000-0300-000019000000}" name="SE2-DaysBefore" dataDxfId="91"/>
    <tableColumn id="26" xr3:uid="{00000000-0010-0000-0300-00001A000000}" name="SE2-DaysAfter" dataDxfId="90"/>
    <tableColumn id="27" xr3:uid="{00000000-0010-0000-0300-00001B000000}" name="SE2-Provider" dataDxfId="89"/>
    <tableColumn id="89" xr3:uid="{EF39793B-5EB8-4535-8145-5FDBF6CAC360}" name="SE2-Hours" dataDxfId="88"/>
    <tableColumn id="28" xr3:uid="{00000000-0010-0000-0300-00001C000000}" name="SE2-Next Due" dataDxfId="87"/>
    <tableColumn id="97" xr3:uid="{0272C0DB-25A1-4BFC-8B04-9A30B84118C5}" name="SE2-QuestionSet" dataDxfId="86"/>
    <tableColumn id="98" xr3:uid="{92071F41-18C3-46BA-90B4-45D99819B2E7}" name="SE2-SuffixText" dataDxfId="85"/>
    <tableColumn id="65" xr3:uid="{00000000-0010-0000-0300-000041000000}" name="Column1" dataDxfId="84"/>
    <tableColumn id="64" xr3:uid="{00000000-0010-0000-0300-000040000000}" name="Column2" dataDxfId="83"/>
    <tableColumn id="63" xr3:uid="{00000000-0010-0000-0300-00003F000000}" name="Column3" dataDxfId="82"/>
    <tableColumn id="62" xr3:uid="{00000000-0010-0000-0300-00003E000000}" name="Column4" dataDxfId="81"/>
    <tableColumn id="61" xr3:uid="{00000000-0010-0000-0300-00003D000000}" name="Column5" dataDxfId="80"/>
    <tableColumn id="60" xr3:uid="{00000000-0010-0000-0300-00003C000000}" name="Column6" dataDxfId="79"/>
    <tableColumn id="59" xr3:uid="{00000000-0010-0000-0300-00003B000000}" name="Column7" dataDxfId="78"/>
    <tableColumn id="112" xr3:uid="{826470F9-384F-4CB2-93D4-BB9BAD6CAEFC}" name="SE2-MaterialCost" dataDxfId="77"/>
    <tableColumn id="113" xr3:uid="{C96854CC-999A-4D19-8FEC-0B95C9BFE167}" name="SE2-MaterialTaxType" dataDxfId="76"/>
    <tableColumn id="114" xr3:uid="{AFC1751A-04FE-4286-863F-5CE00A9E7009}" name="SE2-BuyPrice" dataDxfId="75"/>
    <tableColumn id="115" xr3:uid="{7FD1F5E8-421A-420A-A945-6A1FBB2444F8}" name="SE2-BuyTaxType" dataDxfId="74"/>
    <tableColumn id="116" xr3:uid="{D5EF5296-B2C5-4BF9-8BF9-7DC497569870}" name="SE2-SellPrice" dataDxfId="73"/>
    <tableColumn id="117" xr3:uid="{0F1F8AFE-4D9E-42B6-AC40-17D7898718B8}" name="SE2-SellTaxType" dataDxfId="72"/>
    <tableColumn id="29" xr3:uid="{00000000-0010-0000-0300-00001D000000}" name="SE3-Scale" dataDxfId="71"/>
    <tableColumn id="30" xr3:uid="{00000000-0010-0000-0300-00001E000000}" name="SE3-Frequency" dataDxfId="70"/>
    <tableColumn id="31" xr3:uid="{00000000-0010-0000-0300-00001F000000}" name="SE3-Mode" dataDxfId="69"/>
    <tableColumn id="32" xr3:uid="{00000000-0010-0000-0300-000020000000}" name="SE3-DaysBefore" dataDxfId="68"/>
    <tableColumn id="33" xr3:uid="{00000000-0010-0000-0300-000021000000}" name="SE3-DaysAfter" dataDxfId="67"/>
    <tableColumn id="34" xr3:uid="{00000000-0010-0000-0300-000022000000}" name="SE3-Provider" dataDxfId="66"/>
    <tableColumn id="90" xr3:uid="{460EAC81-AC0F-4E27-9C30-F507E9850F19}" name="SE3-Hours" dataDxfId="65"/>
    <tableColumn id="35" xr3:uid="{00000000-0010-0000-0300-000023000000}" name="SE3-Next Due" dataDxfId="64"/>
    <tableColumn id="99" xr3:uid="{AF1969B5-770C-4FBF-9834-C243BCFE1E08}" name="SE3-QuestionSet" dataDxfId="63"/>
    <tableColumn id="100" xr3:uid="{9DA03C96-2A0A-485C-B840-7A28A9E475C6}" name="SE3-SuffixText" dataDxfId="62"/>
    <tableColumn id="72" xr3:uid="{00000000-0010-0000-0300-000048000000}" name="Column15" dataDxfId="61"/>
    <tableColumn id="71" xr3:uid="{00000000-0010-0000-0300-000047000000}" name="Column16" dataDxfId="60"/>
    <tableColumn id="70" xr3:uid="{00000000-0010-0000-0300-000046000000}" name="Column17" dataDxfId="59"/>
    <tableColumn id="69" xr3:uid="{00000000-0010-0000-0300-000045000000}" name="Column18" dataDxfId="58"/>
    <tableColumn id="68" xr3:uid="{00000000-0010-0000-0300-000044000000}" name="Column19" dataDxfId="57"/>
    <tableColumn id="67" xr3:uid="{00000000-0010-0000-0300-000043000000}" name="Column20" dataDxfId="56"/>
    <tableColumn id="66" xr3:uid="{00000000-0010-0000-0300-000042000000}" name="Column21" dataDxfId="55"/>
    <tableColumn id="118" xr3:uid="{9BBE561B-15BE-41D3-8BBA-7A5002DC2B3D}" name="SE3-MaterialCost" dataDxfId="54"/>
    <tableColumn id="119" xr3:uid="{0D9219BE-1AE8-41F3-B037-403401B43F57}" name="SE3-MaterialTaxType" dataDxfId="53"/>
    <tableColumn id="120" xr3:uid="{309F4552-19E1-4110-AC9C-7DA39E5FC08E}" name="SE3-BuyPrice" dataDxfId="52"/>
    <tableColumn id="121" xr3:uid="{C434C4BD-B080-4BE8-909A-6C1293C51068}" name="SE3-BuyTaxType" dataDxfId="51"/>
    <tableColumn id="122" xr3:uid="{4514CB3A-7ACD-4B07-A63F-4353C3292813}" name="SE3-SellPrice" dataDxfId="50"/>
    <tableColumn id="123" xr3:uid="{D5F3AB54-EC1F-495B-B17E-6D123A9BB122}" name="SE3-SellTaxType" dataDxfId="49"/>
    <tableColumn id="36" xr3:uid="{00000000-0010-0000-0300-000024000000}" name="SE4-Scale" dataDxfId="48"/>
    <tableColumn id="37" xr3:uid="{00000000-0010-0000-0300-000025000000}" name="SE4-Frequency" dataDxfId="47"/>
    <tableColumn id="38" xr3:uid="{00000000-0010-0000-0300-000026000000}" name="SE4-Mode" dataDxfId="46"/>
    <tableColumn id="39" xr3:uid="{00000000-0010-0000-0300-000027000000}" name="SE4-DaysBefore" dataDxfId="45"/>
    <tableColumn id="40" xr3:uid="{00000000-0010-0000-0300-000028000000}" name="SE4-DaysAfter" dataDxfId="44"/>
    <tableColumn id="41" xr3:uid="{00000000-0010-0000-0300-000029000000}" name="SE4-Provider" dataDxfId="43"/>
    <tableColumn id="91" xr3:uid="{C2BF1D6A-AC29-4038-AB8F-B77F5FE7295A}" name="SE4-Hours" dataDxfId="42"/>
    <tableColumn id="42" xr3:uid="{00000000-0010-0000-0300-00002A000000}" name="SE4-Next Due" dataDxfId="41"/>
    <tableColumn id="101" xr3:uid="{E19A05BF-863D-4D2C-BA14-19A9040D3157}" name="SE4-QuestionSet" dataDxfId="40"/>
    <tableColumn id="102" xr3:uid="{6207E211-7D7D-468F-B9BF-0AD3D1196B6D}" name="SE4-SuffixText" dataDxfId="39"/>
    <tableColumn id="79" xr3:uid="{00000000-0010-0000-0300-00004F000000}" name="Column22" dataDxfId="38"/>
    <tableColumn id="78" xr3:uid="{00000000-0010-0000-0300-00004E000000}" name="Column23" dataDxfId="37"/>
    <tableColumn id="77" xr3:uid="{00000000-0010-0000-0300-00004D000000}" name="Column24" dataDxfId="36"/>
    <tableColumn id="76" xr3:uid="{00000000-0010-0000-0300-00004C000000}" name="Column25" dataDxfId="35"/>
    <tableColumn id="75" xr3:uid="{00000000-0010-0000-0300-00004B000000}" name="Column26" dataDxfId="34"/>
    <tableColumn id="74" xr3:uid="{00000000-0010-0000-0300-00004A000000}" name="Column27" dataDxfId="33"/>
    <tableColumn id="73" xr3:uid="{00000000-0010-0000-0300-000049000000}" name="Column28" dataDxfId="32"/>
    <tableColumn id="124" xr3:uid="{CFCA9BBB-9746-44C2-943F-8CE191B48C58}" name="SE4-MaterialCost" dataDxfId="31"/>
    <tableColumn id="125" xr3:uid="{4DF54A41-241D-4F26-BF4A-BB096DEF5450}" name="SE4-MaterialTaxType" dataDxfId="30"/>
    <tableColumn id="126" xr3:uid="{08F767A7-9D8D-477F-AC9C-691E1C8D29BA}" name="SE4-BuyPrice" dataDxfId="29"/>
    <tableColumn id="127" xr3:uid="{476222DD-BFB2-4CA3-97C7-1B1C27499844}" name="SE4-BuyTaxType" dataDxfId="28"/>
    <tableColumn id="128" xr3:uid="{84B9691D-FB10-41D0-BE94-B3C70B76F137}" name="SE4-SellPrice" dataDxfId="27"/>
    <tableColumn id="129" xr3:uid="{EBD395C0-F7A3-4EEF-957A-CC4A6761BF34}" name="SE4-SellTaxType" dataDxfId="26"/>
    <tableColumn id="43" xr3:uid="{00000000-0010-0000-0300-00002B000000}" name="SE5-Scale" dataDxfId="25"/>
    <tableColumn id="44" xr3:uid="{00000000-0010-0000-0300-00002C000000}" name="SE5-Frequency" dataDxfId="24"/>
    <tableColumn id="45" xr3:uid="{00000000-0010-0000-0300-00002D000000}" name="SE5-Mode" dataDxfId="23"/>
    <tableColumn id="46" xr3:uid="{00000000-0010-0000-0300-00002E000000}" name="SE5-DaysBefore" dataDxfId="22"/>
    <tableColumn id="47" xr3:uid="{00000000-0010-0000-0300-00002F000000}" name="SE5-DaysAfter" dataDxfId="21"/>
    <tableColumn id="48" xr3:uid="{00000000-0010-0000-0300-000030000000}" name="SE5-Provider" dataDxfId="20"/>
    <tableColumn id="92" xr3:uid="{35F8143D-AF72-45AC-8753-A968F3EE3673}" name="SE5-Hours" dataDxfId="19" dataCellStyle="Normal 2"/>
    <tableColumn id="49" xr3:uid="{00000000-0010-0000-0300-000031000000}" name="SE5-Next Due" dataDxfId="18"/>
    <tableColumn id="103" xr3:uid="{FE8B053D-B018-499B-816E-C565EBD541D6}" name="SE5-QuestionSet" dataDxfId="17" dataCellStyle="Normal 2"/>
    <tableColumn id="104" xr3:uid="{FB911103-ACF1-4715-B963-D2174ACEC9A4}" name="SE5-SuffixText" dataDxfId="16" dataCellStyle="Normal 2"/>
    <tableColumn id="86" xr3:uid="{00000000-0010-0000-0300-000056000000}" name="Column29" dataDxfId="15" dataCellStyle="Normal 2"/>
    <tableColumn id="84" xr3:uid="{00000000-0010-0000-0300-000054000000}" name="Column30" dataDxfId="14" dataCellStyle="Normal 2"/>
    <tableColumn id="85" xr3:uid="{00000000-0010-0000-0300-000055000000}" name="Column31" dataDxfId="13" dataCellStyle="Normal 2"/>
    <tableColumn id="83" xr3:uid="{00000000-0010-0000-0300-000053000000}" name="Column32" dataDxfId="12" dataCellStyle="Normal 2"/>
    <tableColumn id="82" xr3:uid="{00000000-0010-0000-0300-000052000000}" name="Column33" dataDxfId="11" dataCellStyle="Normal 2"/>
    <tableColumn id="81" xr3:uid="{00000000-0010-0000-0300-000051000000}" name="Column34" dataDxfId="10" dataCellStyle="Normal 2"/>
    <tableColumn id="80" xr3:uid="{00000000-0010-0000-0300-000050000000}" name="Column35" dataDxfId="9" dataCellStyle="Normal 2"/>
    <tableColumn id="130" xr3:uid="{C84D1665-02DD-47E9-905B-09B21CD0427A}" name="SE5-MaterialCost" dataDxfId="8"/>
    <tableColumn id="131" xr3:uid="{EEF20196-FB9A-4990-BF80-04FC46C5E7C6}" name="SE5-MaterialTaxType" dataDxfId="7"/>
    <tableColumn id="132" xr3:uid="{FAA717FF-8504-4C68-80DB-2CC0D9F4AAC9}" name="SE5-BuyPrice" dataDxfId="6"/>
    <tableColumn id="133" xr3:uid="{F3A0DB9C-8D16-424F-937A-47E5D60BF506}" name="SE5-BuyTaxType" dataDxfId="5"/>
    <tableColumn id="134" xr3:uid="{9838AD63-8A92-4054-99AF-1F9EEC7E48CC}" name="SE5-SellPrice" dataDxfId="4"/>
    <tableColumn id="135" xr3:uid="{E80B78ED-805E-4639-81DD-A809E2ECC34A}" name="SE5-SellTaxType" dataDxfId="3"/>
    <tableColumn id="50" xr3:uid="{00000000-0010-0000-0300-000032000000}" name="Generated SQL - insert to staging tables" dataDxfId="1">
      <calculatedColumnFormula>IF(B7&lt;&gt;"",CONCATENATE("INSERT INTO stg_Schedule(UUID, ","ExcelRow, [Site.Name], [Description], DefaultInstructions, DefaultSafetyNotes,[DefaultCustomerReferenceNumber], [AssetType1.Name], [AssetType2.Name], StartDate, EndDate,"," EnableHierarchyProcess, CombineFrequencyDescriptions, [DefaultCostStatus.Name], [DefaultBillingStatus.Name], [WorkOrderType.Name], [Subclass.Name], [WorkOrderTagNames], [DefaultWorkOrderPriority.Name], [DefaultWorkOrderRequestor], [DefaultSiteContact], ","[ScheduleEntries1.Scale], [ScheduleEntries1.Frequency], [ScheduleEntries1.Mode], [ScheduleEntries1.DaysBefore], [ScheduleEntries1.DaysAfter], [ScheduleEntries1.Provider.Name], [ScheduleEntries1.EstimatedHours], [ScheduleEntries1.NextDueDate], ","[ScheduleEntries1.QuestionSet],[ScheduleEntries1.SuffixText], [ScheduleEntries1.Monday], [ScheduleEntries1.Tuesday],[ScheduleEntries1.Wednesday], "," [ScheduleEntries1.Thursday], [ScheduleEntries1.Friday], [ScheduleEntries1.Saturday], [ScheduleEntries1.Sunday],","[ScheduleEntries1.MaterialCost],[ScheduleEntries1.MaterialTaxType],[ScheduleEntries1.BuyPrice],[ScheduleEntries1.BuyTaxType],[ScheduleEntries1.SellPrice],[ScheduleEntries1.SellTaxType],","[ScheduleEntries2.Scale], [ScheduleEntries2.Frequency], [ScheduleEntries2.Mode], [ScheduleEntries2.DaysBefore], [ScheduleEntries2.DaysAfter], [ScheduleEntries2.Provider.Name], [ScheduleEntries2.EstimatedHours], [ScheduleEntries2.NextDueDate], ","[ScheduleEntries2.QuestionSet],[ScheduleEntries2.SuffixText], [ScheduleEntries2.Monday], [ScheduleEntries2.Tuesday], [ScheduleEntries2.Wednesday],  "," [ScheduleEntries2.Thursday], [ScheduleEntries2.Friday],[ScheduleEntries2.Saturday],[ScheduleEntries2.Sunday],","[ScheduleEntries2.MaterialCost],[ScheduleEntries2.MaterialTaxType],[ScheduleEntries2.BuyPrice],[ScheduleEntries2.BuyTaxType],[ScheduleEntries2.SellPrice],[ScheduleEntries2.SellTaxType],","[ScheduleEntries3.Scale], [ScheduleEntries3.Frequency], [ScheduleEntries3.Mode], [ScheduleEntries3.DaysBefore], [ScheduleEntries3.DaysAfter], [ScheduleEntries3.Provider.Name], [ScheduleEntries3.EstimatedHours], [ScheduleEntries3.NextDueDate], "," [ScheduleEntries3.QuestionSet],[ScheduleEntries3.SuffixText],[ScheduleEntries3.Monday], [ScheduleEntries3.Tuesday], [ScheduleEntries3.Wednesday],  ","[ScheduleEntries3.Thursday], [ScheduleEntries3.Friday], [ScheduleEntries3.Saturday], [ScheduleEntries3.Sunday],","[ScheduleEntries3.MaterialCost],[ScheduleEntries3.MaterialTaxType],[ScheduleEntries3.BuyPrice],[ScheduleEntries3.BuyTaxType],[ScheduleEntries3.SellPrice],[ScheduleEntries3.SellTaxType],","[ScheduleEntries4.Scale], [ScheduleEntries4.Frequency], [ScheduleEntries4.Mode], [ScheduleEntries4.DaysBefore], [ScheduleEntries4.DaysAfter], [ScheduleEntries4.Provider.Name], [ScheduleEntries4.EstimatedHours], [ScheduleEntries4.NextDueDate], ","[ScheduleEntries4.QuestionSet],[ScheduleEntries4.SuffixText], [ScheduleEntries4.Monday], [ScheduleEntries4.Tuesday], [ScheduleEntries4.Wednesday],  "," [ScheduleEntries4.Thursday], [ScheduleEntries4.Friday], [ScheduleEntries4.Saturday], [ScheduleEntries4.Sunday],"," [ScheduleEntries4.MaterialCost],[ScheduleEntries4.MaterialTaxType],[ScheduleEntries4.BuyPrice],[ScheduleEntries4.BuyTaxType],[ScheduleEntries4.SellPrice],[ScheduleEntries4.SellTaxType],","[ScheduleEntries5.Scale], [ScheduleEntries5.Frequency], [ScheduleEntries5.Mode], [ScheduleEntries5.DaysBefore], [ScheduleEntries5.DaysAfter], [ScheduleEntries5.Provider.Name], [ScheduleEntries5.EstimatedHours], [ScheduleEntries5.NextDueDate], ","[ScheduleEntries5.QuestionSet], [ScheduleEntries5.SuffixText],[ScheduleEntries5.Monday], [ScheduleEntries5.Tuesday], [ScheduleEntries5.Wednesday],  "," [ScheduleEntries5.Thursday], [ScheduleEntries5.Friday], [ScheduleEntries5.Saturday], [ScheduleEntries5.Sunday],"," [ScheduleEntries5.MaterialCost],[ScheduleEntries5.MaterialTaxType],[ScheduleEntries5.BuyPrice],[ScheduleEntries5.BuyTaxType],[ScheduleEntries5.SellPrice],[ScheduleEntries5.SellTaxType]",")", EG7, ""),"")</calculatedColumnFormula>
    </tableColumn>
    <tableColumn id="105" xr3:uid="{4534C4C4-AC27-4307-BDEC-1F0D4A256163}" name="Column36" dataDxfId="0" dataCellStyle="Normal 2">
      <calculatedColumnFormula>IF(B7&lt;&gt;"",CONCATENATE(" VALUES (NEWID(), ",ROW(),", ",IF(B7&lt;&gt;"",CONCATENATE("N'",SUBSTITUTE(B7,"'","''"),"'"),"NULL"),IF(C7&lt;&gt;"",CONCATENATE(", N'",SUBSTITUTE(C7,"'","''"),"'"),", NULL"),IF(D7&lt;&gt;"",CONCATENATE(", N'",SUBSTITUTE(D7,"'","''"),"'"),", NULL"),IF(E7&lt;&gt;"",CONCATENATE(", N'",SUBSTITUTE(E7,"'","''"),"'"),", NULL"),IF(F7&lt;&gt;"",CONCATENATE(", N'",SUBSTITUTE(F7,"'","''"),"'"),", NULL"),IF(G7&lt;&gt;"",CONCATENATE(", N'",SUBSTITUTE(G7,"'","''"),"'"),", NULL"),IF(H7&lt;&gt;"",CONCATENATE(", N'",TEXT(H7,"MM/DD/YYYY"),"'"),", NULL"),IF(I7&lt;&gt;"",CONCATENATE(", N'",TEXT(I7,"MM/DD/YYYY"),"'"),", NULL"),IF(J7&lt;&gt;"",CONCATENATE(", N'",TEXT(J7,"MM/DD/YYYY"),"'"),", NULL"),IF(EXACT(K7,"1"),", 1",", 0"),IF(EXACT(L7,"1"),", 1",", 0"),IF(S7&lt;&gt;"",CONCATENATE(", N'",SUBSTITUTE(S7,"'","''"),"'"),", NULL"),IF(T7&lt;&gt;"",CONCATENATE(", N'",SUBSTITUTE(T7,"'","''"),"'"),", NULL"),IF(M7&lt;&gt;"",CONCATENATE(", N'",SUBSTITUTE(M7,"'","''"),"'"),", NULL"),IF(N7&lt;&gt;"",CONCATENATE(", N'",SUBSTITUTE(N7,"'","''"),"'"),", NULL"),IF(O7&lt;&gt;"",CONCATENATE(", N'",SUBSTITUTE(O7,"'","''"),"'"),", NULL"),IF(P7&lt;&gt;"",CONCATENATE(", N'",SUBSTITUTE(P7,"'","''"),"'"),", NULL"),IF(Q7&lt;&gt;"",CONCATENATE(", N'",SUBSTITUTE(Q7,"'","''"),"'"),", NULL"),IF(R7&lt;&gt;"",CONCATENATE(", N'",SUBSTITUTE(R7,"'","''"),"'"),", NULL"),IF(U7&lt;&gt;"",CONCATENATE(", N'",SUBSTITUTE(U7,"'","''"),"'"),", NULL"),IF(V7&lt;&gt;"",CONCATENATE(", N'",SUBSTITUTE(V7,"'","''"),"'"),", NULL"),IF(W7&lt;&gt;"",CONCATENATE(", N'",SUBSTITUTE(W7,"'","''"),"'"),", NULL"),IF(X7&lt;&gt;"",CONCATENATE(", N'",SUBSTITUTE(X7,"'","''"),"'"),", NULL"),IF(Y7&lt;&gt;"",CONCATENATE(", N'",SUBSTITUTE(Y7,"'","''"),"'"),", NULL"),IF(Z7&lt;&gt;"",CONCATENATE(", N'",SUBSTITUTE(Z7,"'","''"),"'"),", NULL"),IF(AA7&lt;&gt;"",CONCATENATE(", N'",SUBSTITUTE(AA7,"'","''"),"'"),", NULL"),IF(AB7&lt;&gt;"",CONCATENATE(", N'",TEXT(AB7,"MM/DD/YYYY"),"'"),", NULL"),IF(AC7&lt;&gt;"",CONCATENATE(", N'",SUBSTITUTE(AC7,"'","''"),"' "),", NULL"),IF(AD7&lt;&gt;"",CONCATENATE(", N'",SUBSTITUTE(AD7,"'","''"),"' "),", NULL"),IF(AE7="Y",", 1",", 0"),IF(AF7="Y",", 1",", 0"),IF(AG7="Y",", 1",", 0"),IF(AH7="Y",", 1",", 0"),IF(AI7="Y",", 1",", 0"),IF(AJ7="Y",", 1",", 0"),IF(AK7="Y",", 1",", 0"),IF(AL7&lt;&gt;"", CONCATENATE(", N'", SUBSTITUTE(AL7, "'", "''"), "'"), ", NULL"),IF(AM7&lt;&gt;"", CONCATENATE(", N'", SUBSTITUTE(AM7, "'", "''"), "'"), ", NULL"),IF(AN7&lt;&gt;"", CONCATENATE(", N'", SUBSTITUTE(AN7, "'", "''"), "'"), ", NULL"),IF(AO7&lt;&gt;"", CONCATENATE(", N'", SUBSTITUTE(AO7, "'", "''"), "'"), ", NULL"),IF(AP7&lt;&gt;"", CONCATENATE(", N'", SUBSTITUTE(AP7, "'", "''"), "'"), ", NULL"),IF(AQ7&lt;&gt;"", CONCATENATE(", N'", SUBSTITUTE(AQ7, "'", "''"), "'"), ", NULL"),IF(AR7&lt;&gt;"",CONCATENATE(", N'",SUBSTITUTE(AR7,"'","''"),"'"),", NULL"),IF(AS7&lt;&gt;"",CONCATENATE(", N'",SUBSTITUTE(AS7,"'","''"),"'"),", NULL"),IF(AT7&lt;&gt;"",CONCATENATE(", N'",SUBSTITUTE(AT7,"'","''"),"'"),", NULL"),IF(AU7&lt;&gt;"",CONCATENATE(", N'",SUBSTITUTE(AU7,"'","''"),"'"),", NULL"),IF(AV7&lt;&gt;"",CONCATENATE(", N'",SUBSTITUTE(AV7,"'","''"),"'"),", NULL"),IF(AW7&lt;&gt;"",CONCATENATE(", N'",SUBSTITUTE(AW7,"'","''"),"'"),", NULL"),IF(AX7&lt;&gt;"",CONCATENATE(", N'",SUBSTITUTE(AX7,"'","''"),"'"),", NULL"),IF(AY7&lt;&gt;"",CONCATENATE(", N'",TEXT(AY7,"MM/DD/YYYY"),"'"),", NULL"),IF(AZ7&lt;&gt;"",CONCATENATE(", N'",SUBSTITUTE(AZ7,"'","''"),"' "),", NULL"),IF(BA7&lt;&gt;"",CONCATENATE(", N'",SUBSTITUTE(BA7,"'","''"),"' "),", NULL"),IF(BB7="Y",", 1",", 0"),IF(BC7="Y",", 1",", 0"),IF(BD7="Y",", 1",", 0"),IF(BE7="Y",", 1",", 0"),IF(BF7="Y",", 1",", 0"),IF(BG7="Y",", 1",", 0"),IF(BH7="Y",", 1",", 0"),IF(BI7&lt;&gt;"", CONCATENATE(", N'", SUBSTITUTE(BI7, "'", "''"), "'"), ", NULL"),IF(BJ7&lt;&gt;"", CONCATENATE(", N'", SUBSTITUTE(BJ7, "'", "''"), "'"), ", NULL"),IF(BK7&lt;&gt;"", CONCATENATE(", N'", SUBSTITUTE(BK7, "'", "''"), "'"), ", NULL"),IF(BL7&lt;&gt;"", CONCATENATE(", N'", SUBSTITUTE(BL7, "'", "''"), "'"), ", NULL"),IF(BM7&lt;&gt;"", CONCATENATE(", N'", SUBSTITUTE(BM7, "'", "''"), "'"), ", NULL"),IF(BN7&lt;&gt;"", CONCATENATE(", N'", SUBSTITUTE(BN7, "'", "''"), "'"), ", NULL"),IF(BO7&lt;&gt;"",CONCATENATE(", N'",SUBSTITUTE(BO7,"'","''"),"'"),", NULL"),IF(BP7&lt;&gt;"",CONCATENATE(", N'",SUBSTITUTE(BP7,"'","''"),"'"),", NULL"),IF(BQ7&lt;&gt;"",CONCATENATE(", N'",SUBSTITUTE(BQ7,"'","''"),"'"),", NULL"),IF(BR7&lt;&gt;"",CONCATENATE(", N'",SUBSTITUTE(BR7,"'","''"),"'"),", NULL"),IF(BS7&lt;&gt;"",CONCATENATE(", N'",SUBSTITUTE(BS7,"'","''"),"'"),", NULL"),IF(BT7&lt;&gt;"",CONCATENATE(", N'",SUBSTITUTE(BT7,"'","''"),"'"),", NULL"),IF(BU7&lt;&gt;"",CONCATENATE(", N'",SUBSTITUTE(BU7,"'","''"),"'"),", NULL"),IF(BV7&lt;&gt;"",CONCATENATE(", N'",TEXT(BV7,"MM/DD/YYYY"),"'"),", NULL"),IF(BW7&lt;&gt;"",CONCATENATE(", N'",SUBSTITUTE(BW7,"'","''"),"' "),", NULL"),IF(BX7&lt;&gt;"",CONCATENATE(", N'",SUBSTITUTE(BX7,"'","''"),"' "),", NULL"),IF(BY7="Y",", 1",", 0"),IF(BZ7="Y",", 1",", 0"),IF(CA7="Y",", 1",", 0"),IF(CB7="Y",", 1",", 0"),IF(CC7="Y",", 1",", 0"),IF(CD7="Y",", 1",", 0"),IF(CE7="Y",", 1",", 0"),IF(CF7&lt;&gt;"", CONCATENATE(", N'", SUBSTITUTE(CF7, "'", "''"), "'"), ", NULL"),IF(CG7&lt;&gt;"", CONCATENATE(", N'", SUBSTITUTE(CG7, "'", "''"), "'"), ", NULL"),IF(CH7&lt;&gt;"", CONCATENATE(", N'", SUBSTITUTE(CH7, "'", "''"), "'"), ", NULL"),IF(CI7&lt;&gt;"", CONCATENATE(", N'", SUBSTITUTE(CI7, "'", "''"), "'"), ", NULL"),IF(CJ7&lt;&gt;"", CONCATENATE(", N'", SUBSTITUTE(CJ7, "'", "''"), "'"), ", NULL"),IF(CK7&lt;&gt;"", CONCATENATE(", N'", SUBSTITUTE(CK7, "'", "''"), "'"), ", NULL"),IF(CL7&lt;&gt;"",CONCATENATE(", N'",SUBSTITUTE(CL7,"'","''"),"'"),", NULL"),IF(CM7&lt;&gt;"",CONCATENATE(", N'",SUBSTITUTE(CM7,"'","''"),"'"),", NULL"),IF(CN7&lt;&gt;"",CONCATENATE(", N'",SUBSTITUTE(CN7,"'","''"),"'"),", NULL"),IF(CO7&lt;&gt;"",CONCATENATE(", N'",SUBSTITUTE(CO7,"'","''"),"'"),", NULL"),IF(CP7&lt;&gt;"",CONCATENATE(", N'",SUBSTITUTE(CP7,"'","''"),"'"),", NULL"),IF(CQ7&lt;&gt;"",CONCATENATE(", N'",SUBSTITUTE(CQ7,"'","''"),"'"),", NULL"),IF(CR7&lt;&gt;"",CONCATENATE(", N'",SUBSTITUTE(CR7,"'","''"),"'"),", NULL"),IF(CS7&lt;&gt;"",CONCATENATE(", N'",TEXT(CS7,"MM/DD/YYYY"),"'"),", NULL"),IF(CT7&lt;&gt;"",CONCATENATE(", N'",SUBSTITUTE(CT7,"'","''"),"' "),", NULL"),IF(CU7&lt;&gt;"",CONCATENATE(", N'",SUBSTITUTE(CU7,"'","''"),"' "),", NULL"),IF(CV7="Y",", 1",", 0"),IF(CW7="Y",", 1",", 0"),IF(CX7="Y",", 1",", 0"),IF(CY7="Y",", 1",", 0"),IF(CZ7="Y",", 1",", 0"),IF(DA7="Y",", 1",", 0"),IF(DB7="Y",", 1",", 0"),IF(DC7&lt;&gt;"", CONCATENATE(", N'", SUBSTITUTE(DC7, "'", "''"), "'"), ", NULL"),IF(DD7&lt;&gt;"", CONCATENATE(", N'", SUBSTITUTE(DD7, "'", "''"), "'"), ", NULL"),IF(DE7&lt;&gt;"", CONCATENATE(", N'", SUBSTITUTE(DE7, "'", "''"), "'"), ", NULL"),IF(DF7&lt;&gt;"", CONCATENATE(", N'", SUBSTITUTE(DF7, "'", "''"), "'"), ", NULL"),IF(DG7&lt;&gt;"", CONCATENATE(", N'", SUBSTITUTE(DG7, "'", "''"), "'"), ", NULL"),IF(DH7&lt;&gt;"", CONCATENATE(", N'", SUBSTITUTE(DH7, "'", "''"), "'"), ", NULL"),IF(DI7&lt;&gt;"",CONCATENATE(", N'",SUBSTITUTE(DI7,"'","''"),"'"),", NULL"),IF(DJ7&lt;&gt;"",CONCATENATE(", N'",SUBSTITUTE(DJ7,"'","''"),"'"),", NULL"),IF(DK7&lt;&gt;"",CONCATENATE(", N'",SUBSTITUTE(DK7,"'","''"),"'"),", NULL"),IF(DL7&lt;&gt;"",CONCATENATE(", N'",SUBSTITUTE(DL7,"'","''"),"'"),", NULL"),IF(DM7&lt;&gt;"",CONCATENATE(", N'",SUBSTITUTE(DM7,"'","''"),"'"),", NULL"),IF(DN7&lt;&gt;"",CONCATENATE(", N'",SUBSTITUTE(DN7,"'","''"),"'"),", NULL"),IF(DO7&lt;&gt;"",CONCATENATE(", N'",SUBSTITUTE(DO7,"'","''"),"'"),", NULL"),IF(DP7&lt;&gt;"",CONCATENATE(", N'",TEXT(DP7,"MM/DD/YYYY"),"'"),", NULL"),IF(DQ7&lt;&gt;"",CONCATENATE(", N'",SUBSTITUTE(DQ7,"'","''"),"' "),", NULL"),IF(DR7&lt;&gt;"",CONCATENATE(", N'",SUBSTITUTE(DR7,"'","''"),"' "),", NULL"),IF(DS7="Y",", 1",", 0"),IF(DT7="Y",", 1",", 0"),IF(DU7="Y",", 1",", 0"),IF(DV7="Y",", 1",", 0"),IF(DW7="Y",", 1",", 0"),IF(DX7="Y",", 1",", 0"),IF(DY7="Y",", 1);",", 0"),IF(DZ7&lt;&gt;"", CONCATENATE(", N'", SUBSTITUTE(DZ7, "'", "''"), "'"), ", NULL"),IF(EA7&lt;&gt;"", CONCATENATE(", N'", SUBSTITUTE(EA7, "'", "''"), "'"), ", NULL"),IF(EB7&lt;&gt;"", CONCATENATE(", N'", SUBSTITUTE(EB7, "'", "''"), "'"), ", NULL"),IF(EC7&lt;&gt;"", CONCATENATE(", N'", SUBSTITUTE(EC7, "'", "''"), "'"), ", NULL"),IF(ED7&lt;&gt;"", CONCATENATE(", N'", SUBSTITUTE(ED7, "'", "''"), "'"), ", NULL"),IF(EE7&lt;&gt;"", CONCATENATE(", N'", SUBSTITUTE(EE7, "'", "''"), "');"), ", NULL);")), "")</calculatedColumnFormula>
    </tableColumn>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CatItemTable7" displayName="CatItemTable7" ref="A5:O8" totalsRowShown="0">
  <autoFilter ref="A5:O8" xr:uid="{00000000-0009-0000-0100-000006000000}"/>
  <tableColumns count="15">
    <tableColumn id="1" xr3:uid="{00000000-0010-0000-0400-000001000000}" name="Catalogue Number"/>
    <tableColumn id="2" xr3:uid="{00000000-0010-0000-0400-000002000000}" name="Name"/>
    <tableColumn id="3" xr3:uid="{00000000-0010-0000-0400-000003000000}" name="Provider"/>
    <tableColumn id="4" xr3:uid="{00000000-0010-0000-0400-000004000000}" name="Contract Number"/>
    <tableColumn id="5" xr3:uid="{00000000-0010-0000-0400-000005000000}" name="Region"/>
    <tableColumn id="6" xr3:uid="{00000000-0010-0000-0400-000006000000}" name="Category"/>
    <tableColumn id="7" xr3:uid="{00000000-0010-0000-0400-000007000000}" name="UOM"/>
    <tableColumn id="8" xr3:uid="{00000000-0010-0000-0400-000008000000}" name="Minimum QTY"/>
    <tableColumn id="9" xr3:uid="{00000000-0010-0000-0400-000009000000}" name="Mark-Up Type"/>
    <tableColumn id="10" xr3:uid="{00000000-0010-0000-0400-00000A000000}" name="Mark Up Value"/>
    <tableColumn id="11" xr3:uid="{00000000-0010-0000-0400-00000B000000}" name="GST Type"/>
    <tableColumn id="12" xr3:uid="{00000000-0010-0000-0400-00000C000000}" name="Tax Amount"/>
    <tableColumn id="13" xr3:uid="{00000000-0010-0000-0400-00000D000000}" name="Sell Price (Inc)"/>
    <tableColumn id="14" xr3:uid="{00000000-0010-0000-0400-00000E000000}" name="Barcode"/>
    <tableColumn id="15" xr3:uid="{00000000-0010-0000-0400-00000F000000}" name="Script">
      <calculatedColumnFormula>IF(A6&lt;&gt;"",CONCATENATE("INSERT INTO stg_BuyPrice(UUID, ","ExcelRow, [CatalogueItem.Number], [CatalogueItem.Name], [Provider.Name], ","[Contracts.ContractNumber], [Regions.Name], [CatalogueItem.Category.Name], [CatalogueItem.UnitOfMeasure.Name], [MinimumQTY], [TaxType.Name], ","[TaxAmount], [UnitPrice], [CatalogueItem.Barcode]) VALUES (NEWID(), ",ROW(),",",IF(A6&lt;&gt;"",CONCATENATE("N'",SUBSTITUTE(A6,"'","''"),"'"),"NULL"),", ",IF(B6&lt;&gt;"",CONCATENATE("N'",SUBSTITUTE(B6,"'","''"),"'"),"NULL"),", ",IF(C6&lt;&gt;"",CONCATENATE("N'",SUBSTITUTE(C6,"'","''"),"'"),"NULL"),", ",IF(D6&lt;&gt;"",CONCATENATE("N'",SUBSTITUTE(D6,"'","''"),"'"),"NULL"),", ",IF(AND(E6&lt;&gt;"",E6&lt;&gt;"Any"),CONCATENATE("N'",SUBSTITUTE(E6,"'","''"),"'"),"NULL"),", ",IF(F6&lt;&gt;"",CONCATENATE("N'",SUBSTITUTE(F6,"'","''"),"'"),"NULL"),", ",IF(G6&lt;&gt;"",CONCATENATE("N'",SUBSTITUTE(G6,"'","''"),"'"),"NULL"),", ",IF(H6&lt;&gt;"",CONCATENATE("N'",SUBSTITUTE(H6,"'","''"),"'"),"NULL"),", ",IF(K6&lt;&gt;"",CONCATENATE("N'",SUBSTITUTE(K6,"'","''"),"'"),"NULL"),", ",IF(L6&lt;&gt;"",CONCATENATE("N'",SUBSTITUTE(L6,"'","''"),"'"),"NULL"),", ",IF(M6&lt;&gt;"",CONCATENATE("N'",SUBSTITUTE(M6,"'","''"),"'"),"NULL"),", ",IF(N6&lt;&gt;"",CONCATENATE("N'",SUBSTITUTE(N6,"'","''"),"'"),"NULL"),");"))</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CatItemTable" displayName="CatItemTable" ref="A5:N8" totalsRowShown="0">
  <autoFilter ref="A5:N8" xr:uid="{00000000-0009-0000-0100-000002000000}"/>
  <tableColumns count="14">
    <tableColumn id="1" xr3:uid="{00000000-0010-0000-0500-000001000000}" name="Catalogue Number"/>
    <tableColumn id="2" xr3:uid="{00000000-0010-0000-0500-000002000000}" name="Name"/>
    <tableColumn id="3" xr3:uid="{00000000-0010-0000-0500-000003000000}" name="Contract Number"/>
    <tableColumn id="4" xr3:uid="{00000000-0010-0000-0500-000004000000}" name="Region"/>
    <tableColumn id="5" xr3:uid="{00000000-0010-0000-0500-000005000000}" name="Category"/>
    <tableColumn id="6" xr3:uid="{00000000-0010-0000-0500-000006000000}" name="UOM"/>
    <tableColumn id="7" xr3:uid="{00000000-0010-0000-0500-000007000000}" name="Minimum QTY"/>
    <tableColumn id="8" xr3:uid="{00000000-0010-0000-0500-000008000000}" name="Mark-Up Type"/>
    <tableColumn id="9" xr3:uid="{00000000-0010-0000-0500-000009000000}" name="Mark Up Value"/>
    <tableColumn id="10" xr3:uid="{00000000-0010-0000-0500-00000A000000}" name="GST Type"/>
    <tableColumn id="11" xr3:uid="{00000000-0010-0000-0500-00000B000000}" name="Tax Amount"/>
    <tableColumn id="12" xr3:uid="{00000000-0010-0000-0500-00000C000000}" name="Sell Price (Inc)"/>
    <tableColumn id="13" xr3:uid="{00000000-0010-0000-0500-00000D000000}" name="Barcode"/>
    <tableColumn id="14" xr3:uid="{00000000-0010-0000-0500-00000E000000}" name="Script" dataDxfId="2">
      <calculatedColumnFormula>IF(A6&lt;&gt;"",CONCATENATE("INSERT INTO stg_SellPrice(UUID, ","ExcelRow, [CatalogueItem.Number], [CatalogueItem.Name], ","[Contracts.ContractNumber], [Regions.Name], [CatalogueItem.Category.Name], [CatalogueItem.UnitOfMeasure.Name], [MinimumQTY], [PriceMarkUpType.Name], [PriceMarkUpValue], [TaxType.Name], ","[TaxAmount], [CatalogueItem.Barcode]) VALUES (NEWID(), ",ROW(),",",IF(A6&lt;&gt;"",CONCATENATE("N'",SUBSTITUTE(A6,"'","''"),"'"),"NULL"),", ",IF(B6&lt;&gt;"",CONCATENATE("N'",SUBSTITUTE(B6,"'","''"),"'"),"NULL"),", ",IF(C6&lt;&gt;"",CONCATENATE("N'",SUBSTITUTE(C6,"'","''"),"'"),"NULL"),", ",IF(AND(D6&lt;&gt;"",D6&lt;&gt;"Any"),CONCATENATE("N'",SUBSTITUTE(D6,"'","''"),"'"),"NULL"),", ",IF(E6&lt;&gt;"",CONCATENATE("N'",SUBSTITUTE(E6,"'","''"),"'"),"NULL"),", ",IF(F6&lt;&gt;"",CONCATENATE("N'",SUBSTITUTE(F6,"'","''"),"'"),"NULL"),", ",IF(G6&lt;&gt;"",CONCATENATE("N'",SUBSTITUTE(G6,"'","''"),"'"),"NULL"),", ",IF(H6&lt;&gt;"",CONCATENATE("N'",SUBSTITUTE(H6,"'","''"),"'"),"NULL"),", ",IF(I6&lt;&gt;"",CONCATENATE("N'",SUBSTITUTE(I6,"'","''"),"'"),"NULL"),", ",IF(J6&lt;&gt;"",CONCATENATE("N'",SUBSTITUTE(J6,"'","''"),"'"),"NULL"),", ",IF(K6&lt;&gt;"",CONCATENATE("N'",SUBSTITUTE(K6,"'","''"),"'"),"NULL"),", ",IF(M6&lt;&gt;"",CONCATENATE("N'",SUBSTITUTE(M6,"'","''"),"'"),"NULL"),");"))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workbookViewId="0">
      <selection activeCell="B13" sqref="B13"/>
    </sheetView>
  </sheetViews>
  <sheetFormatPr defaultColWidth="9" defaultRowHeight="14.4"/>
  <cols>
    <col min="1" max="1" width="10.77734375" customWidth="1"/>
    <col min="2" max="2" width="61.88671875" customWidth="1"/>
    <col min="3" max="3" width="17.77734375" customWidth="1"/>
    <col min="4" max="4" width="29.109375" customWidth="1"/>
    <col min="5" max="5" width="13.77734375" style="59" hidden="1" customWidth="1"/>
    <col min="6" max="6" width="59.88671875" hidden="1" customWidth="1"/>
  </cols>
  <sheetData>
    <row r="1" spans="1:6" ht="21">
      <c r="A1" s="93" t="s">
        <v>0</v>
      </c>
      <c r="B1" s="94"/>
      <c r="C1" s="94"/>
      <c r="D1" s="94"/>
      <c r="E1" s="95"/>
      <c r="F1" s="94"/>
    </row>
    <row r="2" spans="1:6" ht="6" customHeight="1">
      <c r="A2" s="94"/>
      <c r="B2" s="94"/>
      <c r="C2" s="94"/>
      <c r="D2" s="94"/>
      <c r="E2" s="95"/>
      <c r="F2" s="94"/>
    </row>
    <row r="3" spans="1:6">
      <c r="A3" s="96" t="s">
        <v>1</v>
      </c>
      <c r="B3" s="96"/>
      <c r="C3" s="96" t="s">
        <v>2</v>
      </c>
      <c r="D3" s="96" t="s">
        <v>3</v>
      </c>
      <c r="E3" s="97" t="s">
        <v>4</v>
      </c>
      <c r="F3" s="98" t="s">
        <v>5</v>
      </c>
    </row>
    <row r="4" spans="1:6">
      <c r="A4" s="53" t="s">
        <v>6</v>
      </c>
      <c r="B4" s="99" t="s">
        <v>7</v>
      </c>
      <c r="C4" s="17" t="s">
        <v>8</v>
      </c>
      <c r="D4" s="65" t="s">
        <v>9</v>
      </c>
      <c r="E4" s="100">
        <v>1</v>
      </c>
      <c r="F4" t="str">
        <f>CONCATENATE("INSERT INTO stgConfig_Tenant(ID) VALUES (",E4,");")</f>
        <v>INSERT INTO stgConfig_Tenant(ID) VALUES (1);</v>
      </c>
    </row>
    <row r="5" spans="1:6">
      <c r="A5" s="53" t="s">
        <v>10</v>
      </c>
      <c r="B5" s="99"/>
      <c r="C5" s="17" t="s">
        <v>8</v>
      </c>
      <c r="D5" s="65" t="s">
        <v>11</v>
      </c>
      <c r="E5" s="100"/>
      <c r="F5" t="str">
        <f>CONCATENATE("INSERT INTO stgConfig_Client(ID) VALUES (",E5,");")</f>
        <v>INSERT INTO stgConfig_Client(ID) VALUES ();</v>
      </c>
    </row>
    <row r="6" spans="1:6">
      <c r="A6" s="53" t="s">
        <v>12</v>
      </c>
      <c r="B6" s="99"/>
      <c r="C6" s="17" t="s">
        <v>8</v>
      </c>
      <c r="D6" s="65" t="s">
        <v>13</v>
      </c>
      <c r="E6" s="100"/>
      <c r="F6" t="str">
        <f>CONCATENATE("INSERT INTO stgConfig_Contract(ID) VALUES (",E6,");")</f>
        <v>INSERT INTO stgConfig_Contract(ID) VALUES ();</v>
      </c>
    </row>
    <row r="7" spans="1:6">
      <c r="A7" s="53" t="s">
        <v>14</v>
      </c>
      <c r="B7" s="99" t="s">
        <v>15</v>
      </c>
      <c r="C7" s="17" t="s">
        <v>8</v>
      </c>
      <c r="D7" s="65" t="s">
        <v>16</v>
      </c>
      <c r="E7" s="100" t="s">
        <v>15</v>
      </c>
      <c r="F7" t="str">
        <f>CONCATENATE("INSERT INTO stgConfig_Country(Name) VALUES (N'",E7,"');")</f>
        <v>INSERT INTO stgConfig_Country(Name) VALUES (N'Australia');</v>
      </c>
    </row>
  </sheetData>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65"/>
  <sheetViews>
    <sheetView topLeftCell="J1" zoomScale="90" zoomScaleNormal="90" workbookViewId="0">
      <pane ySplit="5" topLeftCell="A6" activePane="bottomLeft" state="frozen"/>
      <selection pane="bottomLeft" activeCell="D6" sqref="D6"/>
    </sheetView>
  </sheetViews>
  <sheetFormatPr defaultColWidth="9" defaultRowHeight="14.4"/>
  <cols>
    <col min="1" max="1" width="10.21875" style="88" hidden="1" customWidth="1"/>
    <col min="2" max="2" width="59.77734375" customWidth="1"/>
    <col min="3" max="3" width="18.77734375" customWidth="1"/>
    <col min="4" max="4" width="18.5546875" customWidth="1"/>
    <col min="5" max="5" width="21.21875" customWidth="1"/>
    <col min="6" max="6" width="19.5546875" customWidth="1"/>
    <col min="7" max="8" width="18" customWidth="1"/>
    <col min="9" max="9" width="41.44140625" customWidth="1"/>
    <col min="10" max="10" width="20.21875" customWidth="1"/>
    <col min="11" max="11" width="32" customWidth="1"/>
    <col min="12" max="12" width="13.88671875" customWidth="1"/>
    <col min="13" max="13" width="14.88671875" customWidth="1"/>
    <col min="14" max="14" width="13.44140625" customWidth="1"/>
    <col min="15" max="15" width="15" customWidth="1"/>
    <col min="16" max="17" width="12.77734375" customWidth="1"/>
    <col min="18" max="18" width="16.88671875" bestFit="1" customWidth="1"/>
    <col min="19" max="19" width="17.109375" bestFit="1" customWidth="1"/>
    <col min="20" max="20" width="21.5546875" customWidth="1"/>
    <col min="21" max="21" width="36.109375" style="50" customWidth="1"/>
    <col min="22" max="22" width="9" style="59" hidden="1" customWidth="1"/>
  </cols>
  <sheetData>
    <row r="1" spans="1:22">
      <c r="A1" s="89" t="s">
        <v>1</v>
      </c>
      <c r="B1" s="62" t="s">
        <v>17</v>
      </c>
      <c r="C1" s="62" t="s">
        <v>430</v>
      </c>
      <c r="D1" s="62" t="s">
        <v>18</v>
      </c>
      <c r="E1" s="62" t="s">
        <v>19</v>
      </c>
      <c r="F1" s="62" t="s">
        <v>20</v>
      </c>
      <c r="G1" s="62" t="s">
        <v>21</v>
      </c>
      <c r="H1" s="62" t="s">
        <v>22</v>
      </c>
      <c r="I1" s="62" t="s">
        <v>23</v>
      </c>
      <c r="J1" s="62"/>
      <c r="K1" s="62" t="s">
        <v>24</v>
      </c>
      <c r="L1" s="62" t="s">
        <v>25</v>
      </c>
      <c r="M1" s="62" t="s">
        <v>26</v>
      </c>
      <c r="N1" s="62" t="s">
        <v>27</v>
      </c>
      <c r="O1" s="62" t="s">
        <v>28</v>
      </c>
      <c r="P1" s="62" t="s">
        <v>29</v>
      </c>
      <c r="Q1" s="62" t="s">
        <v>30</v>
      </c>
      <c r="R1" s="62"/>
      <c r="S1" s="62"/>
      <c r="T1" s="62" t="s">
        <v>31</v>
      </c>
    </row>
    <row r="2" spans="1:22" ht="48">
      <c r="A2" s="64" t="s">
        <v>3</v>
      </c>
      <c r="B2" s="65" t="s">
        <v>32</v>
      </c>
      <c r="C2" s="65" t="s">
        <v>429</v>
      </c>
      <c r="D2" s="65" t="s">
        <v>33</v>
      </c>
      <c r="E2" s="65" t="s">
        <v>34</v>
      </c>
      <c r="F2" s="65" t="s">
        <v>35</v>
      </c>
      <c r="G2" s="65"/>
      <c r="H2" s="65"/>
      <c r="I2" s="65"/>
      <c r="J2" s="65" t="s">
        <v>451</v>
      </c>
      <c r="K2" s="65" t="s">
        <v>36</v>
      </c>
      <c r="L2" s="65" t="s">
        <v>37</v>
      </c>
      <c r="M2" s="65" t="s">
        <v>38</v>
      </c>
      <c r="N2" s="65" t="s">
        <v>39</v>
      </c>
      <c r="O2" s="65" t="s">
        <v>40</v>
      </c>
      <c r="P2" s="65" t="s">
        <v>41</v>
      </c>
      <c r="Q2" s="65" t="s">
        <v>42</v>
      </c>
      <c r="R2" s="65" t="s">
        <v>453</v>
      </c>
      <c r="S2" s="65" t="s">
        <v>454</v>
      </c>
      <c r="T2" s="65" t="s">
        <v>43</v>
      </c>
    </row>
    <row r="3" spans="1:22" ht="72">
      <c r="A3" s="53" t="s">
        <v>2</v>
      </c>
      <c r="B3" s="139" t="s">
        <v>8</v>
      </c>
      <c r="C3" s="140" t="s">
        <v>44</v>
      </c>
      <c r="D3" s="139" t="s">
        <v>8</v>
      </c>
      <c r="E3" s="140" t="s">
        <v>44</v>
      </c>
      <c r="F3" s="140" t="s">
        <v>44</v>
      </c>
      <c r="G3" s="140" t="s">
        <v>44</v>
      </c>
      <c r="H3" s="140" t="s">
        <v>44</v>
      </c>
      <c r="I3" s="140" t="s">
        <v>44</v>
      </c>
      <c r="J3" s="140" t="s">
        <v>44</v>
      </c>
      <c r="K3" s="141" t="s">
        <v>436</v>
      </c>
      <c r="L3" s="142" t="s">
        <v>44</v>
      </c>
      <c r="M3" s="141" t="s">
        <v>436</v>
      </c>
      <c r="N3" s="141" t="s">
        <v>436</v>
      </c>
      <c r="O3" s="141" t="s">
        <v>436</v>
      </c>
      <c r="P3" s="140" t="s">
        <v>44</v>
      </c>
      <c r="Q3" s="140" t="s">
        <v>44</v>
      </c>
      <c r="R3" s="140" t="s">
        <v>44</v>
      </c>
      <c r="S3" s="141" t="s">
        <v>448</v>
      </c>
      <c r="T3" s="143" t="s">
        <v>44</v>
      </c>
    </row>
    <row r="4" spans="1:22" ht="28.8">
      <c r="A4" s="52" t="s">
        <v>45</v>
      </c>
      <c r="B4" s="54" t="s">
        <v>46</v>
      </c>
      <c r="C4" s="135" t="s">
        <v>58</v>
      </c>
      <c r="D4" s="144" t="s">
        <v>352</v>
      </c>
      <c r="E4" s="70" t="s">
        <v>47</v>
      </c>
      <c r="F4" s="70" t="s">
        <v>48</v>
      </c>
      <c r="G4" s="54" t="s">
        <v>49</v>
      </c>
      <c r="H4" s="54"/>
      <c r="I4" s="54"/>
      <c r="J4" s="54" t="s">
        <v>452</v>
      </c>
      <c r="K4" s="70" t="s">
        <v>50</v>
      </c>
      <c r="L4" s="70"/>
      <c r="M4" s="70" t="s">
        <v>51</v>
      </c>
      <c r="N4" s="54" t="s">
        <v>52</v>
      </c>
      <c r="O4" s="54">
        <v>2505</v>
      </c>
      <c r="P4" s="54">
        <v>-34.480083200000003</v>
      </c>
      <c r="Q4" s="54">
        <v>150.90187739999999</v>
      </c>
      <c r="R4" s="91">
        <v>1</v>
      </c>
      <c r="S4" s="54">
        <v>250</v>
      </c>
      <c r="T4" s="91">
        <v>1</v>
      </c>
    </row>
    <row r="5" spans="1:22">
      <c r="A5" s="90" t="s">
        <v>1</v>
      </c>
      <c r="B5" s="19" t="s">
        <v>17</v>
      </c>
      <c r="C5" s="134" t="s">
        <v>430</v>
      </c>
      <c r="D5" s="19" t="s">
        <v>18</v>
      </c>
      <c r="E5" s="19" t="s">
        <v>19</v>
      </c>
      <c r="F5" s="19" t="s">
        <v>20</v>
      </c>
      <c r="G5" s="19" t="s">
        <v>21</v>
      </c>
      <c r="H5" s="19" t="s">
        <v>22</v>
      </c>
      <c r="I5" s="19" t="s">
        <v>23</v>
      </c>
      <c r="J5" s="19" t="s">
        <v>447</v>
      </c>
      <c r="K5" s="19" t="s">
        <v>24</v>
      </c>
      <c r="L5" s="19" t="s">
        <v>25</v>
      </c>
      <c r="M5" s="19" t="s">
        <v>26</v>
      </c>
      <c r="N5" s="19" t="s">
        <v>27</v>
      </c>
      <c r="O5" s="19" t="s">
        <v>28</v>
      </c>
      <c r="P5" s="19" t="s">
        <v>29</v>
      </c>
      <c r="Q5" s="35" t="s">
        <v>30</v>
      </c>
      <c r="R5" s="35" t="s">
        <v>449</v>
      </c>
      <c r="S5" s="35" t="s">
        <v>450</v>
      </c>
      <c r="T5" s="72" t="s">
        <v>53</v>
      </c>
      <c r="U5" s="92" t="s">
        <v>5</v>
      </c>
      <c r="V5" s="59" t="s">
        <v>54</v>
      </c>
    </row>
    <row r="6" spans="1:22">
      <c r="A6"/>
      <c r="C6" s="136"/>
      <c r="I6" s="152"/>
      <c r="R6" s="59"/>
      <c r="U6" t="str">
        <f t="shared" ref="U6:U69" si="0">IF(B6&lt;&gt;"",CONCATENATE("INSERT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",IF(B6&lt;&gt;"",CONCATENATE("N'",SUBSTITUTE(B6,"'","''"),"'"),"NULL"),IF(C6&lt;&gt;"",CONCATENATE(", N'",SUBSTITUTE(C6,"'","''"),"'"),", NULL"),IF(D6&lt;&gt;"",CONCATENATE(", N'",SUBSTITUTE(D6,"'","''"),"'"),", NULL"),IF(E6&lt;&gt;"",CONCATENATE(", N'",SUBSTITUTE(E6,"'","''"),"'"),", NULL"),IF(F6&lt;&gt;"",CONCATENATE(", N'",SUBSTITUTE(F6,"'","''"),"'"),", NULL"),IF(G6&lt;&gt;"",CONCATENATE(", N'",SUBSTITUTE(G6,"'","''"),"'"),", NULL"),IF(H6&lt;&gt;"",CONCATENATE(", N'",SUBSTITUTE(H6,"'","''"),"'"),", NULL"),IF(I6&lt;&gt;"",CONCATENATE(", N'",SUBSTITUTE(I6,"'","''"),"'"),", NULL"),IF(J6&lt;&gt;"",CONCATENATE(", N'",SUBSTITUTE(J6,"'","''"),"'"),", NULL"),IF(K6&lt;&gt;"",CONCATENATE(", N'",SUBSTITUTE(K6,"'","''"),"'"),", NULL"),IF(L6&lt;&gt;"",CONCATENATE(", N'",SUBSTITUTE(L6,"'","''"),"'"),", NULL"),IF(M6&lt;&gt;"",CONCATENATE(", N'",SUBSTITUTE(M6,"'","''"),"'"),", NULL"),IF(N6&lt;&gt;"",CONCATENATE(", N'",SUBSTITUTE(N6,"'","''"),"'"),", NULL"),IF(O6&lt;&gt;"",CONCATENATE(", N'",SUBSTITUTE(O6,"'","''"),"'"),", NULL"),IF(P6&lt;&gt;"",CONCATENATE(", N'",SUBSTITUTE(P6,"'","''"),"'"),", NULL"),IF(Q6&lt;&gt;"",CONCATENATE(", N'",SUBSTITUTE(Q6,"'","''"),"' "),", NULL"),IF(EXACT(R6,"1"),", 1",", 0"),IF(S6&lt;&gt;"",CONCATENATE(", N'",SUBSTITUTE(S6,"'","''"),"' "),", NULL"),IF(EXACT(T6,"1"),", 1);",", 0);")),"")</f>
        <v/>
      </c>
      <c r="V6" s="101" t="s">
        <v>55</v>
      </c>
    </row>
    <row r="7" spans="1:22">
      <c r="A7"/>
      <c r="C7" s="20"/>
      <c r="R7" s="59"/>
      <c r="U7" t="str">
        <f t="shared" si="0"/>
        <v/>
      </c>
      <c r="V7" s="101" t="s">
        <v>56</v>
      </c>
    </row>
    <row r="8" spans="1:22">
      <c r="A8"/>
      <c r="C8" s="20"/>
      <c r="R8" s="59"/>
      <c r="U8" t="str">
        <f t="shared" si="0"/>
        <v/>
      </c>
      <c r="V8" s="101" t="s">
        <v>57</v>
      </c>
    </row>
    <row r="9" spans="1:22">
      <c r="A9"/>
      <c r="C9" s="20"/>
      <c r="R9" s="59"/>
      <c r="U9" t="str">
        <f t="shared" si="0"/>
        <v/>
      </c>
      <c r="V9" s="101" t="s">
        <v>58</v>
      </c>
    </row>
    <row r="10" spans="1:22">
      <c r="A10"/>
      <c r="C10" s="20"/>
      <c r="R10" s="59"/>
      <c r="U10" t="str">
        <f t="shared" si="0"/>
        <v/>
      </c>
      <c r="V10" s="101" t="s">
        <v>59</v>
      </c>
    </row>
    <row r="11" spans="1:22">
      <c r="A11"/>
      <c r="C11" s="20"/>
      <c r="R11" s="59"/>
      <c r="U11" t="str">
        <f t="shared" si="0"/>
        <v/>
      </c>
      <c r="V11" s="101" t="s">
        <v>60</v>
      </c>
    </row>
    <row r="12" spans="1:22">
      <c r="A12"/>
      <c r="C12" s="20"/>
      <c r="R12" s="59"/>
      <c r="U12" t="str">
        <f t="shared" si="0"/>
        <v/>
      </c>
      <c r="V12" s="101" t="s">
        <v>61</v>
      </c>
    </row>
    <row r="13" spans="1:22">
      <c r="A13"/>
      <c r="C13" s="20"/>
      <c r="R13" s="59"/>
      <c r="U13" t="str">
        <f t="shared" si="0"/>
        <v/>
      </c>
      <c r="V13" s="101" t="s">
        <v>62</v>
      </c>
    </row>
    <row r="14" spans="1:22">
      <c r="A14"/>
      <c r="C14" s="20"/>
      <c r="R14" s="59"/>
      <c r="U14" t="str">
        <f t="shared" si="0"/>
        <v/>
      </c>
      <c r="V14" s="101" t="s">
        <v>63</v>
      </c>
    </row>
    <row r="15" spans="1:22">
      <c r="A15"/>
      <c r="C15" s="20"/>
      <c r="R15" s="59"/>
      <c r="U15" t="str">
        <f t="shared" si="0"/>
        <v/>
      </c>
      <c r="V15" s="101" t="s">
        <v>64</v>
      </c>
    </row>
    <row r="16" spans="1:22">
      <c r="A16"/>
      <c r="C16" s="20"/>
      <c r="R16" s="59"/>
      <c r="U16" t="str">
        <f t="shared" si="0"/>
        <v/>
      </c>
      <c r="V16" s="101" t="s">
        <v>65</v>
      </c>
    </row>
    <row r="17" spans="1:22">
      <c r="A17"/>
      <c r="C17" s="20"/>
      <c r="R17" s="59"/>
      <c r="U17" t="str">
        <f t="shared" si="0"/>
        <v/>
      </c>
      <c r="V17" s="101" t="s">
        <v>66</v>
      </c>
    </row>
    <row r="18" spans="1:22">
      <c r="A18"/>
      <c r="C18" s="20"/>
      <c r="R18" s="59"/>
      <c r="U18" t="str">
        <f t="shared" si="0"/>
        <v/>
      </c>
      <c r="V18" s="101" t="s">
        <v>67</v>
      </c>
    </row>
    <row r="19" spans="1:22">
      <c r="A19"/>
      <c r="C19" s="20"/>
      <c r="R19" s="59"/>
      <c r="U19" t="str">
        <f t="shared" si="0"/>
        <v/>
      </c>
      <c r="V19" s="101" t="s">
        <v>68</v>
      </c>
    </row>
    <row r="20" spans="1:22">
      <c r="A20"/>
      <c r="C20" s="20"/>
      <c r="R20" s="59"/>
      <c r="U20" t="str">
        <f t="shared" si="0"/>
        <v/>
      </c>
      <c r="V20" s="101" t="s">
        <v>69</v>
      </c>
    </row>
    <row r="21" spans="1:22">
      <c r="A21"/>
      <c r="C21" s="20"/>
      <c r="R21" s="59"/>
      <c r="U21" t="str">
        <f t="shared" si="0"/>
        <v/>
      </c>
      <c r="V21" s="101" t="s">
        <v>70</v>
      </c>
    </row>
    <row r="22" spans="1:22">
      <c r="A22"/>
      <c r="C22" s="20"/>
      <c r="R22" s="59"/>
      <c r="U22" t="str">
        <f t="shared" si="0"/>
        <v/>
      </c>
      <c r="V22" s="101" t="s">
        <v>71</v>
      </c>
    </row>
    <row r="23" spans="1:22">
      <c r="A23"/>
      <c r="C23" s="20"/>
      <c r="R23" s="59"/>
      <c r="U23" t="str">
        <f t="shared" si="0"/>
        <v/>
      </c>
      <c r="V23" s="101" t="s">
        <v>72</v>
      </c>
    </row>
    <row r="24" spans="1:22">
      <c r="A24"/>
      <c r="C24" s="20"/>
      <c r="R24" s="59"/>
      <c r="U24" t="str">
        <f t="shared" si="0"/>
        <v/>
      </c>
      <c r="V24" s="101" t="s">
        <v>73</v>
      </c>
    </row>
    <row r="25" spans="1:22">
      <c r="A25"/>
      <c r="C25" s="20"/>
      <c r="R25" s="59"/>
      <c r="U25" t="str">
        <f t="shared" si="0"/>
        <v/>
      </c>
      <c r="V25" s="101" t="s">
        <v>74</v>
      </c>
    </row>
    <row r="26" spans="1:22">
      <c r="A26"/>
      <c r="C26" s="20"/>
      <c r="R26" s="59"/>
      <c r="U26" t="str">
        <f t="shared" si="0"/>
        <v/>
      </c>
      <c r="V26" s="101" t="s">
        <v>75</v>
      </c>
    </row>
    <row r="27" spans="1:22">
      <c r="A27"/>
      <c r="C27" s="20"/>
      <c r="R27" s="59"/>
      <c r="U27" t="str">
        <f t="shared" si="0"/>
        <v/>
      </c>
      <c r="V27" s="101" t="s">
        <v>76</v>
      </c>
    </row>
    <row r="28" spans="1:22">
      <c r="A28"/>
      <c r="C28" s="20"/>
      <c r="R28" s="59"/>
      <c r="U28" t="str">
        <f t="shared" si="0"/>
        <v/>
      </c>
      <c r="V28" s="101" t="s">
        <v>77</v>
      </c>
    </row>
    <row r="29" spans="1:22">
      <c r="A29"/>
      <c r="C29" s="20"/>
      <c r="R29" s="59"/>
      <c r="U29" t="str">
        <f t="shared" si="0"/>
        <v/>
      </c>
      <c r="V29" s="101" t="s">
        <v>78</v>
      </c>
    </row>
    <row r="30" spans="1:22">
      <c r="A30"/>
      <c r="C30" s="20"/>
      <c r="R30" s="59"/>
      <c r="U30" t="str">
        <f t="shared" si="0"/>
        <v/>
      </c>
      <c r="V30" s="101" t="s">
        <v>79</v>
      </c>
    </row>
    <row r="31" spans="1:22">
      <c r="A31"/>
      <c r="C31" s="20"/>
      <c r="R31" s="59"/>
      <c r="U31" t="str">
        <f t="shared" si="0"/>
        <v/>
      </c>
      <c r="V31" s="101" t="s">
        <v>80</v>
      </c>
    </row>
    <row r="32" spans="1:22">
      <c r="A32"/>
      <c r="C32" s="20"/>
      <c r="R32" s="59"/>
      <c r="U32" t="str">
        <f t="shared" si="0"/>
        <v/>
      </c>
      <c r="V32" s="101" t="s">
        <v>81</v>
      </c>
    </row>
    <row r="33" spans="1:22">
      <c r="A33"/>
      <c r="C33" s="20"/>
      <c r="R33" s="59"/>
      <c r="U33" t="str">
        <f t="shared" si="0"/>
        <v/>
      </c>
      <c r="V33" s="101" t="s">
        <v>82</v>
      </c>
    </row>
    <row r="34" spans="1:22">
      <c r="A34"/>
      <c r="C34" s="20"/>
      <c r="R34" s="59"/>
      <c r="U34" t="str">
        <f t="shared" si="0"/>
        <v/>
      </c>
      <c r="V34" s="101" t="s">
        <v>83</v>
      </c>
    </row>
    <row r="35" spans="1:22">
      <c r="A35"/>
      <c r="C35" s="20"/>
      <c r="R35" s="59"/>
      <c r="U35" t="str">
        <f t="shared" si="0"/>
        <v/>
      </c>
      <c r="V35" s="101" t="s">
        <v>84</v>
      </c>
    </row>
    <row r="36" spans="1:22">
      <c r="A36"/>
      <c r="C36" s="20"/>
      <c r="R36" s="59"/>
      <c r="U36" t="str">
        <f t="shared" si="0"/>
        <v/>
      </c>
      <c r="V36" s="101" t="s">
        <v>85</v>
      </c>
    </row>
    <row r="37" spans="1:22">
      <c r="A37"/>
      <c r="C37" s="20"/>
      <c r="R37" s="59"/>
      <c r="U37" t="str">
        <f t="shared" si="0"/>
        <v/>
      </c>
      <c r="V37" s="101" t="s">
        <v>86</v>
      </c>
    </row>
    <row r="38" spans="1:22">
      <c r="A38"/>
      <c r="C38" s="20"/>
      <c r="R38" s="59"/>
      <c r="U38" t="str">
        <f t="shared" si="0"/>
        <v/>
      </c>
      <c r="V38" s="101" t="s">
        <v>87</v>
      </c>
    </row>
    <row r="39" spans="1:22">
      <c r="A39"/>
      <c r="C39" s="20"/>
      <c r="R39" s="59"/>
      <c r="U39" t="str">
        <f t="shared" si="0"/>
        <v/>
      </c>
      <c r="V39" s="101" t="s">
        <v>88</v>
      </c>
    </row>
    <row r="40" spans="1:22">
      <c r="A40"/>
      <c r="C40" s="20"/>
      <c r="R40" s="59"/>
      <c r="U40" t="str">
        <f t="shared" si="0"/>
        <v/>
      </c>
      <c r="V40" s="101" t="s">
        <v>89</v>
      </c>
    </row>
    <row r="41" spans="1:22">
      <c r="A41"/>
      <c r="C41" s="20"/>
      <c r="R41" s="59"/>
      <c r="U41" t="str">
        <f t="shared" si="0"/>
        <v/>
      </c>
      <c r="V41" s="101" t="s">
        <v>90</v>
      </c>
    </row>
    <row r="42" spans="1:22">
      <c r="A42"/>
      <c r="C42" s="20"/>
      <c r="R42" s="59"/>
      <c r="U42" t="str">
        <f t="shared" si="0"/>
        <v/>
      </c>
      <c r="V42" s="101" t="s">
        <v>91</v>
      </c>
    </row>
    <row r="43" spans="1:22">
      <c r="A43"/>
      <c r="C43" s="20"/>
      <c r="R43" s="59"/>
      <c r="U43" t="str">
        <f t="shared" si="0"/>
        <v/>
      </c>
      <c r="V43" s="101" t="s">
        <v>92</v>
      </c>
    </row>
    <row r="44" spans="1:22">
      <c r="A44"/>
      <c r="C44" s="20"/>
      <c r="R44" s="59"/>
      <c r="U44" t="str">
        <f t="shared" si="0"/>
        <v/>
      </c>
      <c r="V44" s="101" t="s">
        <v>93</v>
      </c>
    </row>
    <row r="45" spans="1:22">
      <c r="A45"/>
      <c r="C45" s="20"/>
      <c r="R45" s="59"/>
      <c r="U45" t="str">
        <f t="shared" si="0"/>
        <v/>
      </c>
      <c r="V45" s="101" t="s">
        <v>94</v>
      </c>
    </row>
    <row r="46" spans="1:22">
      <c r="A46"/>
      <c r="R46" s="59"/>
      <c r="U46" t="str">
        <f t="shared" si="0"/>
        <v/>
      </c>
      <c r="V46" s="101" t="s">
        <v>95</v>
      </c>
    </row>
    <row r="47" spans="1:22">
      <c r="A47"/>
      <c r="R47" s="59"/>
      <c r="U47" t="str">
        <f t="shared" si="0"/>
        <v/>
      </c>
      <c r="V47" s="101" t="s">
        <v>96</v>
      </c>
    </row>
    <row r="48" spans="1:22">
      <c r="A48"/>
      <c r="R48" s="59"/>
      <c r="U48" t="str">
        <f t="shared" si="0"/>
        <v/>
      </c>
      <c r="V48" s="101" t="s">
        <v>97</v>
      </c>
    </row>
    <row r="49" spans="1:22">
      <c r="A49"/>
      <c r="R49" s="59"/>
      <c r="U49" t="str">
        <f t="shared" si="0"/>
        <v/>
      </c>
      <c r="V49" s="101" t="s">
        <v>98</v>
      </c>
    </row>
    <row r="50" spans="1:22">
      <c r="A50"/>
      <c r="R50" s="59"/>
      <c r="U50" t="str">
        <f t="shared" si="0"/>
        <v/>
      </c>
      <c r="V50" s="101" t="s">
        <v>99</v>
      </c>
    </row>
    <row r="51" spans="1:22">
      <c r="A51"/>
      <c r="R51" s="59"/>
      <c r="U51" t="str">
        <f t="shared" si="0"/>
        <v/>
      </c>
      <c r="V51" s="101" t="s">
        <v>100</v>
      </c>
    </row>
    <row r="52" spans="1:22">
      <c r="A52"/>
      <c r="R52" s="59"/>
      <c r="U52" t="str">
        <f t="shared" si="0"/>
        <v/>
      </c>
      <c r="V52" s="101" t="s">
        <v>101</v>
      </c>
    </row>
    <row r="53" spans="1:22">
      <c r="A53"/>
      <c r="R53" s="59"/>
      <c r="U53" t="str">
        <f t="shared" si="0"/>
        <v/>
      </c>
      <c r="V53" s="101" t="s">
        <v>102</v>
      </c>
    </row>
    <row r="54" spans="1:22">
      <c r="A54"/>
      <c r="R54" s="59"/>
      <c r="U54" t="str">
        <f t="shared" si="0"/>
        <v/>
      </c>
      <c r="V54" s="101" t="s">
        <v>103</v>
      </c>
    </row>
    <row r="55" spans="1:22">
      <c r="A55"/>
      <c r="R55" s="59"/>
      <c r="U55" t="str">
        <f t="shared" si="0"/>
        <v/>
      </c>
      <c r="V55" s="101" t="s">
        <v>104</v>
      </c>
    </row>
    <row r="56" spans="1:22">
      <c r="A56"/>
      <c r="R56" s="59"/>
      <c r="U56" t="str">
        <f t="shared" si="0"/>
        <v/>
      </c>
      <c r="V56" s="101" t="s">
        <v>105</v>
      </c>
    </row>
    <row r="57" spans="1:22">
      <c r="A57"/>
      <c r="R57" s="59"/>
      <c r="U57" t="str">
        <f t="shared" si="0"/>
        <v/>
      </c>
      <c r="V57" s="101" t="s">
        <v>106</v>
      </c>
    </row>
    <row r="58" spans="1:22">
      <c r="A58"/>
      <c r="R58" s="59"/>
      <c r="U58" t="str">
        <f t="shared" si="0"/>
        <v/>
      </c>
      <c r="V58" s="101" t="s">
        <v>107</v>
      </c>
    </row>
    <row r="59" spans="1:22">
      <c r="A59"/>
      <c r="R59" s="59"/>
      <c r="U59" t="str">
        <f t="shared" si="0"/>
        <v/>
      </c>
      <c r="V59" s="101" t="s">
        <v>108</v>
      </c>
    </row>
    <row r="60" spans="1:22">
      <c r="A60"/>
      <c r="R60" s="59"/>
      <c r="U60" t="str">
        <f t="shared" si="0"/>
        <v/>
      </c>
      <c r="V60"/>
    </row>
    <row r="61" spans="1:22">
      <c r="A61"/>
      <c r="R61" s="59"/>
      <c r="U61" t="str">
        <f t="shared" si="0"/>
        <v/>
      </c>
      <c r="V61"/>
    </row>
    <row r="62" spans="1:22">
      <c r="A62"/>
      <c r="R62" s="59"/>
      <c r="U62" t="str">
        <f t="shared" si="0"/>
        <v/>
      </c>
      <c r="V62"/>
    </row>
    <row r="63" spans="1:22">
      <c r="A63"/>
      <c r="R63" s="59"/>
      <c r="U63" t="str">
        <f t="shared" si="0"/>
        <v/>
      </c>
      <c r="V63"/>
    </row>
    <row r="64" spans="1:22">
      <c r="A64"/>
      <c r="R64" s="59"/>
      <c r="U64" t="str">
        <f t="shared" si="0"/>
        <v/>
      </c>
      <c r="V64"/>
    </row>
    <row r="65" spans="1:22">
      <c r="A65"/>
      <c r="R65" s="59"/>
      <c r="U65" t="str">
        <f t="shared" si="0"/>
        <v/>
      </c>
      <c r="V65"/>
    </row>
    <row r="66" spans="1:22">
      <c r="A66"/>
      <c r="R66" s="59"/>
      <c r="U66" t="str">
        <f t="shared" si="0"/>
        <v/>
      </c>
      <c r="V66"/>
    </row>
    <row r="67" spans="1:22">
      <c r="A67"/>
      <c r="R67" s="59"/>
      <c r="U67" t="str">
        <f t="shared" si="0"/>
        <v/>
      </c>
      <c r="V67"/>
    </row>
    <row r="68" spans="1:22">
      <c r="A68"/>
      <c r="R68" s="59"/>
      <c r="U68" t="str">
        <f t="shared" si="0"/>
        <v/>
      </c>
      <c r="V68"/>
    </row>
    <row r="69" spans="1:22">
      <c r="A69"/>
      <c r="R69" s="59"/>
      <c r="U69" t="str">
        <f t="shared" si="0"/>
        <v/>
      </c>
      <c r="V69"/>
    </row>
    <row r="70" spans="1:22">
      <c r="A70"/>
      <c r="R70" s="59"/>
      <c r="U70" t="str">
        <f t="shared" ref="U70:U133" si="1">IF(B70&lt;&gt;"",CONCATENATE("INSERT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",IF(B70&lt;&gt;"",CONCATENATE("N'",SUBSTITUTE(B70,"'","''"),"'"),"NULL"),IF(C70&lt;&gt;"",CONCATENATE(", N'",SUBSTITUTE(C70,"'","''"),"'"),", NULL"),IF(D70&lt;&gt;"",CONCATENATE(", N'",SUBSTITUTE(D70,"'","''"),"'"),", NULL"),IF(E70&lt;&gt;"",CONCATENATE(", N'",SUBSTITUTE(E70,"'","''"),"'"),", NULL"),IF(F70&lt;&gt;"",CONCATENATE(", N'",SUBSTITUTE(F70,"'","''"),"'"),", NULL"),IF(G70&lt;&gt;"",CONCATENATE(", N'",SUBSTITUTE(G70,"'","''"),"'"),", NULL"),IF(H70&lt;&gt;"",CONCATENATE(", N'",SUBSTITUTE(H70,"'","''"),"'"),", NULL"),IF(I70&lt;&gt;"",CONCATENATE(", N'",SUBSTITUTE(I70,"'","''"),"'"),", NULL"),IF(J70&lt;&gt;"",CONCATENATE(", N'",SUBSTITUTE(J70,"'","''"),"'"),", NULL"),IF(K70&lt;&gt;"",CONCATENATE(", N'",SUBSTITUTE(K70,"'","''"),"'"),", NULL"),IF(L70&lt;&gt;"",CONCATENATE(", N'",SUBSTITUTE(L70,"'","''"),"'"),", NULL"),IF(M70&lt;&gt;"",CONCATENATE(", N'",SUBSTITUTE(M70,"'","''"),"'"),", NULL"),IF(N70&lt;&gt;"",CONCATENATE(", N'",SUBSTITUTE(N70,"'","''"),"'"),", NULL"),IF(O70&lt;&gt;"",CONCATENATE(", N'",SUBSTITUTE(O70,"'","''"),"'"),", NULL"),IF(P70&lt;&gt;"",CONCATENATE(", N'",SUBSTITUTE(P70,"'","''"),"'"),", NULL"),IF(Q70&lt;&gt;"",CONCATENATE(", N'",SUBSTITUTE(Q70,"'","''"),"' "),", NULL"),IF(EXACT(R70,"1"),", 1",", 0"),IF(S70&lt;&gt;"",CONCATENATE(", N'",SUBSTITUTE(S70,"'","''"),"' "),", NULL"),IF(EXACT(T70,"1"),", 1);",", 0);")),"")</f>
        <v/>
      </c>
      <c r="V70"/>
    </row>
    <row r="71" spans="1:22">
      <c r="A71"/>
      <c r="R71" s="59"/>
      <c r="U71" t="str">
        <f t="shared" si="1"/>
        <v/>
      </c>
      <c r="V71"/>
    </row>
    <row r="72" spans="1:22">
      <c r="A72"/>
      <c r="R72" s="59"/>
      <c r="U72" t="str">
        <f t="shared" si="1"/>
        <v/>
      </c>
      <c r="V72"/>
    </row>
    <row r="73" spans="1:22">
      <c r="A73"/>
      <c r="R73" s="59"/>
      <c r="U73" t="str">
        <f t="shared" si="1"/>
        <v/>
      </c>
      <c r="V73"/>
    </row>
    <row r="74" spans="1:22">
      <c r="A74"/>
      <c r="R74" s="59"/>
      <c r="U74" t="str">
        <f t="shared" si="1"/>
        <v/>
      </c>
      <c r="V74"/>
    </row>
    <row r="75" spans="1:22">
      <c r="A75"/>
      <c r="R75" s="59"/>
      <c r="U75" t="str">
        <f t="shared" si="1"/>
        <v/>
      </c>
      <c r="V75"/>
    </row>
    <row r="76" spans="1:22">
      <c r="A76"/>
      <c r="R76" s="59"/>
      <c r="U76" t="str">
        <f t="shared" si="1"/>
        <v/>
      </c>
      <c r="V76"/>
    </row>
    <row r="77" spans="1:22">
      <c r="A77"/>
      <c r="R77" s="59"/>
      <c r="U77" t="str">
        <f t="shared" si="1"/>
        <v/>
      </c>
      <c r="V77"/>
    </row>
    <row r="78" spans="1:22">
      <c r="A78"/>
      <c r="R78" s="59"/>
      <c r="U78" t="str">
        <f t="shared" si="1"/>
        <v/>
      </c>
      <c r="V78"/>
    </row>
    <row r="79" spans="1:22">
      <c r="A79"/>
      <c r="R79" s="59"/>
      <c r="U79" t="str">
        <f t="shared" si="1"/>
        <v/>
      </c>
      <c r="V79"/>
    </row>
    <row r="80" spans="1:22">
      <c r="A80"/>
      <c r="R80" s="59"/>
      <c r="U80" t="str">
        <f t="shared" si="1"/>
        <v/>
      </c>
      <c r="V80"/>
    </row>
    <row r="81" spans="1:22">
      <c r="A81"/>
      <c r="R81" s="59"/>
      <c r="U81" t="str">
        <f t="shared" si="1"/>
        <v/>
      </c>
      <c r="V81"/>
    </row>
    <row r="82" spans="1:22">
      <c r="A82"/>
      <c r="R82" s="59"/>
      <c r="U82" t="str">
        <f t="shared" si="1"/>
        <v/>
      </c>
      <c r="V82"/>
    </row>
    <row r="83" spans="1:22">
      <c r="A83"/>
      <c r="R83" s="59"/>
      <c r="U83" t="str">
        <f t="shared" si="1"/>
        <v/>
      </c>
      <c r="V83"/>
    </row>
    <row r="84" spans="1:22">
      <c r="A84"/>
      <c r="R84" s="59"/>
      <c r="U84" t="str">
        <f t="shared" si="1"/>
        <v/>
      </c>
      <c r="V84"/>
    </row>
    <row r="85" spans="1:22">
      <c r="A85"/>
      <c r="R85" s="59"/>
      <c r="U85" t="str">
        <f t="shared" si="1"/>
        <v/>
      </c>
      <c r="V85"/>
    </row>
    <row r="86" spans="1:22">
      <c r="A86"/>
      <c r="R86" s="59"/>
      <c r="U86" t="str">
        <f t="shared" si="1"/>
        <v/>
      </c>
      <c r="V86"/>
    </row>
    <row r="87" spans="1:22">
      <c r="A87"/>
      <c r="R87" s="59"/>
      <c r="U87" t="str">
        <f t="shared" si="1"/>
        <v/>
      </c>
      <c r="V87"/>
    </row>
    <row r="88" spans="1:22">
      <c r="A88"/>
      <c r="R88" s="59"/>
      <c r="U88" t="str">
        <f t="shared" si="1"/>
        <v/>
      </c>
      <c r="V88"/>
    </row>
    <row r="89" spans="1:22">
      <c r="A89"/>
      <c r="R89" s="59"/>
      <c r="U89" t="str">
        <f t="shared" si="1"/>
        <v/>
      </c>
      <c r="V89"/>
    </row>
    <row r="90" spans="1:22">
      <c r="A90"/>
      <c r="R90" s="59"/>
      <c r="U90" t="str">
        <f t="shared" si="1"/>
        <v/>
      </c>
      <c r="V90"/>
    </row>
    <row r="91" spans="1:22">
      <c r="A91"/>
      <c r="R91" s="59"/>
      <c r="U91" t="str">
        <f t="shared" si="1"/>
        <v/>
      </c>
      <c r="V91"/>
    </row>
    <row r="92" spans="1:22">
      <c r="A92"/>
      <c r="R92" s="59"/>
      <c r="U92" t="str">
        <f t="shared" si="1"/>
        <v/>
      </c>
      <c r="V92"/>
    </row>
    <row r="93" spans="1:22">
      <c r="A93"/>
      <c r="R93" s="59"/>
      <c r="U93" t="str">
        <f t="shared" si="1"/>
        <v/>
      </c>
      <c r="V93"/>
    </row>
    <row r="94" spans="1:22">
      <c r="A94"/>
      <c r="R94" s="59"/>
      <c r="U94" t="str">
        <f t="shared" si="1"/>
        <v/>
      </c>
      <c r="V94"/>
    </row>
    <row r="95" spans="1:22">
      <c r="A95"/>
      <c r="R95" s="59"/>
      <c r="U95" t="str">
        <f t="shared" si="1"/>
        <v/>
      </c>
      <c r="V95"/>
    </row>
    <row r="96" spans="1:22">
      <c r="A96"/>
      <c r="R96" s="59"/>
      <c r="U96" t="str">
        <f t="shared" si="1"/>
        <v/>
      </c>
      <c r="V96"/>
    </row>
    <row r="97" spans="1:22">
      <c r="A97"/>
      <c r="R97" s="59"/>
      <c r="U97" t="str">
        <f t="shared" si="1"/>
        <v/>
      </c>
      <c r="V97"/>
    </row>
    <row r="98" spans="1:22">
      <c r="A98"/>
      <c r="R98" s="59"/>
      <c r="U98" t="str">
        <f t="shared" si="1"/>
        <v/>
      </c>
      <c r="V98"/>
    </row>
    <row r="99" spans="1:22">
      <c r="A99"/>
      <c r="R99" s="59"/>
      <c r="U99" t="str">
        <f t="shared" si="1"/>
        <v/>
      </c>
      <c r="V99"/>
    </row>
    <row r="100" spans="1:22">
      <c r="A100"/>
      <c r="R100" s="59"/>
      <c r="U100" t="str">
        <f t="shared" si="1"/>
        <v/>
      </c>
      <c r="V100"/>
    </row>
    <row r="101" spans="1:22">
      <c r="A101"/>
      <c r="R101" s="59"/>
      <c r="U101" t="str">
        <f t="shared" si="1"/>
        <v/>
      </c>
      <c r="V101"/>
    </row>
    <row r="102" spans="1:22">
      <c r="A102"/>
      <c r="R102" s="59"/>
      <c r="U102" t="str">
        <f t="shared" si="1"/>
        <v/>
      </c>
      <c r="V102"/>
    </row>
    <row r="103" spans="1:22">
      <c r="A103"/>
      <c r="R103" s="59"/>
      <c r="U103" t="str">
        <f t="shared" si="1"/>
        <v/>
      </c>
      <c r="V103"/>
    </row>
    <row r="104" spans="1:22">
      <c r="A104"/>
      <c r="R104" s="59"/>
      <c r="U104" t="str">
        <f t="shared" si="1"/>
        <v/>
      </c>
      <c r="V104"/>
    </row>
    <row r="105" spans="1:22">
      <c r="A105"/>
      <c r="R105" s="59"/>
      <c r="U105" t="str">
        <f t="shared" si="1"/>
        <v/>
      </c>
      <c r="V105"/>
    </row>
    <row r="106" spans="1:22">
      <c r="A106"/>
      <c r="R106" s="59"/>
      <c r="U106" t="str">
        <f t="shared" si="1"/>
        <v/>
      </c>
      <c r="V106"/>
    </row>
    <row r="107" spans="1:22">
      <c r="A107"/>
      <c r="R107" s="59"/>
      <c r="U107" t="str">
        <f t="shared" si="1"/>
        <v/>
      </c>
      <c r="V107"/>
    </row>
    <row r="108" spans="1:22">
      <c r="A108"/>
      <c r="R108" s="59"/>
      <c r="U108" t="str">
        <f t="shared" si="1"/>
        <v/>
      </c>
      <c r="V108"/>
    </row>
    <row r="109" spans="1:22">
      <c r="A109"/>
      <c r="R109" s="59"/>
      <c r="U109" t="str">
        <f t="shared" si="1"/>
        <v/>
      </c>
      <c r="V109"/>
    </row>
    <row r="110" spans="1:22">
      <c r="A110"/>
      <c r="R110" s="59"/>
      <c r="U110" t="str">
        <f t="shared" si="1"/>
        <v/>
      </c>
      <c r="V110"/>
    </row>
    <row r="111" spans="1:22">
      <c r="A111"/>
      <c r="R111" s="59"/>
      <c r="U111" t="str">
        <f t="shared" si="1"/>
        <v/>
      </c>
      <c r="V111"/>
    </row>
    <row r="112" spans="1:22">
      <c r="A112"/>
      <c r="R112" s="59"/>
      <c r="U112" t="str">
        <f t="shared" si="1"/>
        <v/>
      </c>
      <c r="V112"/>
    </row>
    <row r="113" spans="1:22">
      <c r="A113"/>
      <c r="R113" s="59"/>
      <c r="U113" t="str">
        <f t="shared" si="1"/>
        <v/>
      </c>
      <c r="V113"/>
    </row>
    <row r="114" spans="1:22">
      <c r="A114"/>
      <c r="R114" s="59"/>
      <c r="U114" t="str">
        <f t="shared" si="1"/>
        <v/>
      </c>
      <c r="V114"/>
    </row>
    <row r="115" spans="1:22">
      <c r="A115"/>
      <c r="R115" s="59"/>
      <c r="U115" t="str">
        <f t="shared" si="1"/>
        <v/>
      </c>
      <c r="V115"/>
    </row>
    <row r="116" spans="1:22">
      <c r="A116"/>
      <c r="R116" s="59"/>
      <c r="U116" t="str">
        <f t="shared" si="1"/>
        <v/>
      </c>
      <c r="V116"/>
    </row>
    <row r="117" spans="1:22">
      <c r="A117"/>
      <c r="R117" s="59"/>
      <c r="U117" t="str">
        <f t="shared" si="1"/>
        <v/>
      </c>
      <c r="V117"/>
    </row>
    <row r="118" spans="1:22">
      <c r="A118"/>
      <c r="R118" s="59"/>
      <c r="U118" t="str">
        <f t="shared" si="1"/>
        <v/>
      </c>
      <c r="V118"/>
    </row>
    <row r="119" spans="1:22">
      <c r="A119"/>
      <c r="R119" s="59"/>
      <c r="U119" t="str">
        <f t="shared" si="1"/>
        <v/>
      </c>
      <c r="V119"/>
    </row>
    <row r="120" spans="1:22">
      <c r="A120"/>
      <c r="R120" s="59"/>
      <c r="U120" t="str">
        <f t="shared" si="1"/>
        <v/>
      </c>
      <c r="V120"/>
    </row>
    <row r="121" spans="1:22">
      <c r="A121"/>
      <c r="R121" s="59"/>
      <c r="U121" t="str">
        <f t="shared" si="1"/>
        <v/>
      </c>
      <c r="V121"/>
    </row>
    <row r="122" spans="1:22">
      <c r="A122"/>
      <c r="R122" s="59"/>
      <c r="U122" t="str">
        <f t="shared" si="1"/>
        <v/>
      </c>
      <c r="V122"/>
    </row>
    <row r="123" spans="1:22">
      <c r="A123"/>
      <c r="R123" s="59"/>
      <c r="U123" t="str">
        <f t="shared" si="1"/>
        <v/>
      </c>
      <c r="V123"/>
    </row>
    <row r="124" spans="1:22">
      <c r="A124"/>
      <c r="R124" s="59"/>
      <c r="U124" t="str">
        <f t="shared" si="1"/>
        <v/>
      </c>
      <c r="V124"/>
    </row>
    <row r="125" spans="1:22">
      <c r="A125"/>
      <c r="R125" s="59"/>
      <c r="U125" t="str">
        <f t="shared" si="1"/>
        <v/>
      </c>
      <c r="V125"/>
    </row>
    <row r="126" spans="1:22">
      <c r="A126"/>
      <c r="R126" s="59"/>
      <c r="U126" t="str">
        <f t="shared" si="1"/>
        <v/>
      </c>
      <c r="V126"/>
    </row>
    <row r="127" spans="1:22">
      <c r="A127"/>
      <c r="R127" s="59"/>
      <c r="U127" t="str">
        <f t="shared" si="1"/>
        <v/>
      </c>
      <c r="V127"/>
    </row>
    <row r="128" spans="1:22">
      <c r="A128"/>
      <c r="R128" s="59"/>
      <c r="U128" t="str">
        <f t="shared" si="1"/>
        <v/>
      </c>
      <c r="V128"/>
    </row>
    <row r="129" spans="1:22">
      <c r="A129"/>
      <c r="R129" s="59"/>
      <c r="U129" t="str">
        <f t="shared" si="1"/>
        <v/>
      </c>
      <c r="V129"/>
    </row>
    <row r="130" spans="1:22">
      <c r="A130"/>
      <c r="R130" s="59"/>
      <c r="U130" t="str">
        <f t="shared" si="1"/>
        <v/>
      </c>
      <c r="V130"/>
    </row>
    <row r="131" spans="1:22">
      <c r="A131"/>
      <c r="R131" s="59"/>
      <c r="U131" t="str">
        <f t="shared" si="1"/>
        <v/>
      </c>
      <c r="V131"/>
    </row>
    <row r="132" spans="1:22">
      <c r="A132"/>
      <c r="R132" s="59"/>
      <c r="U132" t="str">
        <f t="shared" si="1"/>
        <v/>
      </c>
      <c r="V132"/>
    </row>
    <row r="133" spans="1:22">
      <c r="A133"/>
      <c r="R133" s="59"/>
      <c r="U133" t="str">
        <f t="shared" si="1"/>
        <v/>
      </c>
      <c r="V133"/>
    </row>
    <row r="134" spans="1:22">
      <c r="A134"/>
      <c r="R134" s="59"/>
      <c r="U134" t="str">
        <f t="shared" ref="U134:U197" si="2">IF(B134&lt;&gt;"",CONCATENATE("INSERT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",IF(B134&lt;&gt;"",CONCATENATE("N'",SUBSTITUTE(B134,"'","''"),"'"),"NULL"),IF(C134&lt;&gt;"",CONCATENATE(", N'",SUBSTITUTE(C134,"'","''"),"'"),", NULL"),IF(D134&lt;&gt;"",CONCATENATE(", N'",SUBSTITUTE(D134,"'","''"),"'"),", NULL"),IF(E134&lt;&gt;"",CONCATENATE(", N'",SUBSTITUTE(E134,"'","''"),"'"),", NULL"),IF(F134&lt;&gt;"",CONCATENATE(", N'",SUBSTITUTE(F134,"'","''"),"'"),", NULL"),IF(G134&lt;&gt;"",CONCATENATE(", N'",SUBSTITUTE(G134,"'","''"),"'"),", NULL"),IF(H134&lt;&gt;"",CONCATENATE(", N'",SUBSTITUTE(H134,"'","''"),"'"),", NULL"),IF(I134&lt;&gt;"",CONCATENATE(", N'",SUBSTITUTE(I134,"'","''"),"'"),", NULL"),IF(J134&lt;&gt;"",CONCATENATE(", N'",SUBSTITUTE(J134,"'","''"),"'"),", NULL"),IF(K134&lt;&gt;"",CONCATENATE(", N'",SUBSTITUTE(K134,"'","''"),"'"),", NULL"),IF(L134&lt;&gt;"",CONCATENATE(", N'",SUBSTITUTE(L134,"'","''"),"'"),", NULL"),IF(M134&lt;&gt;"",CONCATENATE(", N'",SUBSTITUTE(M134,"'","''"),"'"),", NULL"),IF(N134&lt;&gt;"",CONCATENATE(", N'",SUBSTITUTE(N134,"'","''"),"'"),", NULL"),IF(O134&lt;&gt;"",CONCATENATE(", N'",SUBSTITUTE(O134,"'","''"),"'"),", NULL"),IF(P134&lt;&gt;"",CONCATENATE(", N'",SUBSTITUTE(P134,"'","''"),"'"),", NULL"),IF(Q134&lt;&gt;"",CONCATENATE(", N'",SUBSTITUTE(Q134,"'","''"),"' "),", NULL"),IF(EXACT(R134,"1"),", 1",", 0"),IF(S134&lt;&gt;"",CONCATENATE(", N'",SUBSTITUTE(S134,"'","''"),"' "),", NULL"),IF(EXACT(T134,"1"),", 1);",", 0);")),"")</f>
        <v/>
      </c>
      <c r="V134"/>
    </row>
    <row r="135" spans="1:22">
      <c r="A135"/>
      <c r="R135" s="59"/>
      <c r="U135" t="str">
        <f t="shared" si="2"/>
        <v/>
      </c>
      <c r="V135"/>
    </row>
    <row r="136" spans="1:22">
      <c r="A136"/>
      <c r="R136" s="59"/>
      <c r="U136" t="str">
        <f t="shared" si="2"/>
        <v/>
      </c>
      <c r="V136"/>
    </row>
    <row r="137" spans="1:22">
      <c r="A137"/>
      <c r="R137" s="59"/>
      <c r="U137" t="str">
        <f t="shared" si="2"/>
        <v/>
      </c>
      <c r="V137"/>
    </row>
    <row r="138" spans="1:22">
      <c r="A138"/>
      <c r="R138" s="59"/>
      <c r="U138" t="str">
        <f t="shared" si="2"/>
        <v/>
      </c>
      <c r="V138"/>
    </row>
    <row r="139" spans="1:22">
      <c r="A139"/>
      <c r="R139" s="59"/>
      <c r="U139" t="str">
        <f t="shared" si="2"/>
        <v/>
      </c>
      <c r="V139"/>
    </row>
    <row r="140" spans="1:22">
      <c r="A140"/>
      <c r="R140" s="59"/>
      <c r="U140" t="str">
        <f t="shared" si="2"/>
        <v/>
      </c>
      <c r="V140"/>
    </row>
    <row r="141" spans="1:22">
      <c r="A141"/>
      <c r="R141" s="59"/>
      <c r="U141" t="str">
        <f t="shared" si="2"/>
        <v/>
      </c>
      <c r="V141"/>
    </row>
    <row r="142" spans="1:22">
      <c r="A142"/>
      <c r="R142" s="59"/>
      <c r="U142" t="str">
        <f t="shared" si="2"/>
        <v/>
      </c>
      <c r="V142"/>
    </row>
    <row r="143" spans="1:22">
      <c r="A143"/>
      <c r="R143" s="59"/>
      <c r="U143" t="str">
        <f t="shared" si="2"/>
        <v/>
      </c>
      <c r="V143"/>
    </row>
    <row r="144" spans="1:22">
      <c r="A144"/>
      <c r="R144" s="59"/>
      <c r="U144" t="str">
        <f t="shared" si="2"/>
        <v/>
      </c>
      <c r="V144"/>
    </row>
    <row r="145" spans="1:22">
      <c r="A145"/>
      <c r="R145" s="59"/>
      <c r="U145" t="str">
        <f t="shared" si="2"/>
        <v/>
      </c>
      <c r="V145"/>
    </row>
    <row r="146" spans="1:22">
      <c r="A146"/>
      <c r="R146" s="59"/>
      <c r="U146" t="str">
        <f t="shared" si="2"/>
        <v/>
      </c>
      <c r="V146"/>
    </row>
    <row r="147" spans="1:22">
      <c r="A147"/>
      <c r="R147" s="59"/>
      <c r="U147" t="str">
        <f t="shared" si="2"/>
        <v/>
      </c>
      <c r="V147"/>
    </row>
    <row r="148" spans="1:22">
      <c r="A148"/>
      <c r="R148" s="59"/>
      <c r="U148" t="str">
        <f t="shared" si="2"/>
        <v/>
      </c>
      <c r="V148"/>
    </row>
    <row r="149" spans="1:22">
      <c r="A149"/>
      <c r="R149" s="59"/>
      <c r="U149" t="str">
        <f t="shared" si="2"/>
        <v/>
      </c>
      <c r="V149"/>
    </row>
    <row r="150" spans="1:22">
      <c r="A150"/>
      <c r="R150" s="59"/>
      <c r="U150" t="str">
        <f t="shared" si="2"/>
        <v/>
      </c>
      <c r="V150"/>
    </row>
    <row r="151" spans="1:22">
      <c r="A151"/>
      <c r="R151" s="59"/>
      <c r="U151" t="str">
        <f t="shared" si="2"/>
        <v/>
      </c>
      <c r="V151"/>
    </row>
    <row r="152" spans="1:22">
      <c r="A152"/>
      <c r="R152" s="59"/>
      <c r="U152" t="str">
        <f t="shared" si="2"/>
        <v/>
      </c>
      <c r="V152"/>
    </row>
    <row r="153" spans="1:22">
      <c r="A153"/>
      <c r="R153" s="59"/>
      <c r="U153" t="str">
        <f t="shared" si="2"/>
        <v/>
      </c>
      <c r="V153"/>
    </row>
    <row r="154" spans="1:22">
      <c r="A154"/>
      <c r="R154" s="59"/>
      <c r="U154" t="str">
        <f t="shared" si="2"/>
        <v/>
      </c>
      <c r="V154"/>
    </row>
    <row r="155" spans="1:22">
      <c r="A155"/>
      <c r="R155" s="59"/>
      <c r="U155" t="str">
        <f t="shared" si="2"/>
        <v/>
      </c>
      <c r="V155"/>
    </row>
    <row r="156" spans="1:22">
      <c r="A156"/>
      <c r="R156" s="59"/>
      <c r="U156" t="str">
        <f t="shared" si="2"/>
        <v/>
      </c>
      <c r="V156"/>
    </row>
    <row r="157" spans="1:22">
      <c r="A157"/>
      <c r="R157" s="59"/>
      <c r="U157" t="str">
        <f t="shared" si="2"/>
        <v/>
      </c>
      <c r="V157"/>
    </row>
    <row r="158" spans="1:22">
      <c r="A158"/>
      <c r="R158" s="59"/>
      <c r="U158" t="str">
        <f t="shared" si="2"/>
        <v/>
      </c>
      <c r="V158"/>
    </row>
    <row r="159" spans="1:22">
      <c r="A159"/>
      <c r="R159" s="59"/>
      <c r="U159" t="str">
        <f t="shared" si="2"/>
        <v/>
      </c>
      <c r="V159"/>
    </row>
    <row r="160" spans="1:22">
      <c r="A160"/>
      <c r="R160" s="59"/>
      <c r="U160" t="str">
        <f t="shared" si="2"/>
        <v/>
      </c>
      <c r="V160"/>
    </row>
    <row r="161" spans="1:22">
      <c r="A161"/>
      <c r="R161" s="59"/>
      <c r="U161" t="str">
        <f t="shared" si="2"/>
        <v/>
      </c>
      <c r="V161"/>
    </row>
    <row r="162" spans="1:22">
      <c r="A162"/>
      <c r="R162" s="59"/>
      <c r="U162" t="str">
        <f t="shared" si="2"/>
        <v/>
      </c>
      <c r="V162"/>
    </row>
    <row r="163" spans="1:22">
      <c r="A163"/>
      <c r="R163" s="59"/>
      <c r="U163" t="str">
        <f t="shared" si="2"/>
        <v/>
      </c>
      <c r="V163"/>
    </row>
    <row r="164" spans="1:22">
      <c r="A164"/>
      <c r="R164" s="59"/>
      <c r="U164" t="str">
        <f t="shared" si="2"/>
        <v/>
      </c>
      <c r="V164"/>
    </row>
    <row r="165" spans="1:22">
      <c r="A165"/>
      <c r="R165" s="59"/>
      <c r="U165" t="str">
        <f t="shared" si="2"/>
        <v/>
      </c>
      <c r="V165"/>
    </row>
    <row r="166" spans="1:22">
      <c r="A166"/>
      <c r="R166" s="59"/>
      <c r="U166" t="str">
        <f t="shared" si="2"/>
        <v/>
      </c>
      <c r="V166"/>
    </row>
    <row r="167" spans="1:22">
      <c r="A167"/>
      <c r="R167" s="59"/>
      <c r="U167" t="str">
        <f t="shared" si="2"/>
        <v/>
      </c>
      <c r="V167"/>
    </row>
    <row r="168" spans="1:22">
      <c r="A168"/>
      <c r="R168" s="59"/>
      <c r="U168" t="str">
        <f t="shared" si="2"/>
        <v/>
      </c>
      <c r="V168"/>
    </row>
    <row r="169" spans="1:22">
      <c r="A169"/>
      <c r="R169" s="59"/>
      <c r="U169" t="str">
        <f t="shared" si="2"/>
        <v/>
      </c>
      <c r="V169"/>
    </row>
    <row r="170" spans="1:22">
      <c r="A170"/>
      <c r="R170" s="59"/>
      <c r="U170" t="str">
        <f t="shared" si="2"/>
        <v/>
      </c>
      <c r="V170"/>
    </row>
    <row r="171" spans="1:22">
      <c r="A171"/>
      <c r="R171" s="59"/>
      <c r="U171" t="str">
        <f t="shared" si="2"/>
        <v/>
      </c>
      <c r="V171"/>
    </row>
    <row r="172" spans="1:22">
      <c r="A172"/>
      <c r="R172" s="59"/>
      <c r="U172" t="str">
        <f t="shared" si="2"/>
        <v/>
      </c>
      <c r="V172"/>
    </row>
    <row r="173" spans="1:22">
      <c r="A173"/>
      <c r="R173" s="59"/>
      <c r="U173" t="str">
        <f t="shared" si="2"/>
        <v/>
      </c>
      <c r="V173"/>
    </row>
    <row r="174" spans="1:22">
      <c r="A174"/>
      <c r="R174" s="59"/>
      <c r="U174" t="str">
        <f t="shared" si="2"/>
        <v/>
      </c>
      <c r="V174"/>
    </row>
    <row r="175" spans="1:22">
      <c r="A175"/>
      <c r="R175" s="59"/>
      <c r="U175" t="str">
        <f t="shared" si="2"/>
        <v/>
      </c>
      <c r="V175"/>
    </row>
    <row r="176" spans="1:22">
      <c r="A176"/>
      <c r="R176" s="59"/>
      <c r="U176" t="str">
        <f t="shared" si="2"/>
        <v/>
      </c>
      <c r="V176"/>
    </row>
    <row r="177" spans="1:22">
      <c r="A177"/>
      <c r="R177" s="59"/>
      <c r="U177" t="str">
        <f t="shared" si="2"/>
        <v/>
      </c>
      <c r="V177"/>
    </row>
    <row r="178" spans="1:22">
      <c r="A178"/>
      <c r="R178" s="59"/>
      <c r="U178" t="str">
        <f t="shared" si="2"/>
        <v/>
      </c>
      <c r="V178"/>
    </row>
    <row r="179" spans="1:22">
      <c r="A179"/>
      <c r="R179" s="59"/>
      <c r="U179" t="str">
        <f t="shared" si="2"/>
        <v/>
      </c>
      <c r="V179"/>
    </row>
    <row r="180" spans="1:22">
      <c r="A180"/>
      <c r="R180" s="59"/>
      <c r="U180" t="str">
        <f t="shared" si="2"/>
        <v/>
      </c>
      <c r="V180"/>
    </row>
    <row r="181" spans="1:22">
      <c r="A181"/>
      <c r="R181" s="59"/>
      <c r="U181" t="str">
        <f t="shared" si="2"/>
        <v/>
      </c>
      <c r="V181"/>
    </row>
    <row r="182" spans="1:22">
      <c r="A182"/>
      <c r="R182" s="59"/>
      <c r="U182" t="str">
        <f t="shared" si="2"/>
        <v/>
      </c>
      <c r="V182"/>
    </row>
    <row r="183" spans="1:22">
      <c r="A183"/>
      <c r="R183" s="59"/>
      <c r="U183" t="str">
        <f t="shared" si="2"/>
        <v/>
      </c>
      <c r="V183"/>
    </row>
    <row r="184" spans="1:22">
      <c r="A184"/>
      <c r="R184" s="59"/>
      <c r="U184" t="str">
        <f t="shared" si="2"/>
        <v/>
      </c>
      <c r="V184"/>
    </row>
    <row r="185" spans="1:22">
      <c r="A185"/>
      <c r="R185" s="59"/>
      <c r="U185" t="str">
        <f t="shared" si="2"/>
        <v/>
      </c>
      <c r="V185"/>
    </row>
    <row r="186" spans="1:22">
      <c r="A186"/>
      <c r="R186" s="59"/>
      <c r="U186" t="str">
        <f t="shared" si="2"/>
        <v/>
      </c>
      <c r="V186"/>
    </row>
    <row r="187" spans="1:22">
      <c r="A187"/>
      <c r="R187" s="59"/>
      <c r="U187" t="str">
        <f t="shared" si="2"/>
        <v/>
      </c>
      <c r="V187"/>
    </row>
    <row r="188" spans="1:22">
      <c r="A188"/>
      <c r="R188" s="59"/>
      <c r="U188" t="str">
        <f t="shared" si="2"/>
        <v/>
      </c>
      <c r="V188"/>
    </row>
    <row r="189" spans="1:22">
      <c r="A189"/>
      <c r="R189" s="59"/>
      <c r="U189" t="str">
        <f t="shared" si="2"/>
        <v/>
      </c>
      <c r="V189"/>
    </row>
    <row r="190" spans="1:22">
      <c r="A190"/>
      <c r="R190" s="59"/>
      <c r="U190" t="str">
        <f t="shared" si="2"/>
        <v/>
      </c>
      <c r="V190"/>
    </row>
    <row r="191" spans="1:22">
      <c r="A191"/>
      <c r="R191" s="59"/>
      <c r="U191" t="str">
        <f t="shared" si="2"/>
        <v/>
      </c>
      <c r="V191"/>
    </row>
    <row r="192" spans="1:22">
      <c r="A192"/>
      <c r="R192" s="59"/>
      <c r="U192" t="str">
        <f t="shared" si="2"/>
        <v/>
      </c>
      <c r="V192"/>
    </row>
    <row r="193" spans="1:22">
      <c r="A193"/>
      <c r="R193" s="59"/>
      <c r="U193" t="str">
        <f t="shared" si="2"/>
        <v/>
      </c>
      <c r="V193"/>
    </row>
    <row r="194" spans="1:22">
      <c r="A194"/>
      <c r="R194" s="59"/>
      <c r="U194" t="str">
        <f t="shared" si="2"/>
        <v/>
      </c>
      <c r="V194"/>
    </row>
    <row r="195" spans="1:22">
      <c r="A195"/>
      <c r="R195" s="59"/>
      <c r="U195" t="str">
        <f t="shared" si="2"/>
        <v/>
      </c>
      <c r="V195"/>
    </row>
    <row r="196" spans="1:22">
      <c r="A196"/>
      <c r="R196" s="59"/>
      <c r="U196" t="str">
        <f t="shared" si="2"/>
        <v/>
      </c>
      <c r="V196"/>
    </row>
    <row r="197" spans="1:22">
      <c r="A197"/>
      <c r="R197" s="59"/>
      <c r="U197" t="str">
        <f t="shared" si="2"/>
        <v/>
      </c>
      <c r="V197"/>
    </row>
    <row r="198" spans="1:22">
      <c r="A198"/>
      <c r="R198" s="59"/>
      <c r="U198" t="str">
        <f t="shared" ref="U198:U261" si="3">IF(B198&lt;&gt;"",CONCATENATE("INSERT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",IF(B198&lt;&gt;"",CONCATENATE("N'",SUBSTITUTE(B198,"'","''"),"'"),"NULL"),IF(C198&lt;&gt;"",CONCATENATE(", N'",SUBSTITUTE(C198,"'","''"),"'"),", NULL"),IF(D198&lt;&gt;"",CONCATENATE(", N'",SUBSTITUTE(D198,"'","''"),"'"),", NULL"),IF(E198&lt;&gt;"",CONCATENATE(", N'",SUBSTITUTE(E198,"'","''"),"'"),", NULL"),IF(F198&lt;&gt;"",CONCATENATE(", N'",SUBSTITUTE(F198,"'","''"),"'"),", NULL"),IF(G198&lt;&gt;"",CONCATENATE(", N'",SUBSTITUTE(G198,"'","''"),"'"),", NULL"),IF(H198&lt;&gt;"",CONCATENATE(", N'",SUBSTITUTE(H198,"'","''"),"'"),", NULL"),IF(I198&lt;&gt;"",CONCATENATE(", N'",SUBSTITUTE(I198,"'","''"),"'"),", NULL"),IF(J198&lt;&gt;"",CONCATENATE(", N'",SUBSTITUTE(J198,"'","''"),"'"),", NULL"),IF(K198&lt;&gt;"",CONCATENATE(", N'",SUBSTITUTE(K198,"'","''"),"'"),", NULL"),IF(L198&lt;&gt;"",CONCATENATE(", N'",SUBSTITUTE(L198,"'","''"),"'"),", NULL"),IF(M198&lt;&gt;"",CONCATENATE(", N'",SUBSTITUTE(M198,"'","''"),"'"),", NULL"),IF(N198&lt;&gt;"",CONCATENATE(", N'",SUBSTITUTE(N198,"'","''"),"'"),", NULL"),IF(O198&lt;&gt;"",CONCATENATE(", N'",SUBSTITUTE(O198,"'","''"),"'"),", NULL"),IF(P198&lt;&gt;"",CONCATENATE(", N'",SUBSTITUTE(P198,"'","''"),"'"),", NULL"),IF(Q198&lt;&gt;"",CONCATENATE(", N'",SUBSTITUTE(Q198,"'","''"),"' "),", NULL"),IF(EXACT(R198,"1"),", 1",", 0"),IF(S198&lt;&gt;"",CONCATENATE(", N'",SUBSTITUTE(S198,"'","''"),"' "),", NULL"),IF(EXACT(T198,"1"),", 1);",", 0);")),"")</f>
        <v/>
      </c>
      <c r="V198"/>
    </row>
    <row r="199" spans="1:22">
      <c r="A199"/>
      <c r="R199" s="59"/>
      <c r="U199" t="str">
        <f t="shared" si="3"/>
        <v/>
      </c>
      <c r="V199"/>
    </row>
    <row r="200" spans="1:22">
      <c r="A200"/>
      <c r="R200" s="59"/>
      <c r="U200" t="str">
        <f t="shared" si="3"/>
        <v/>
      </c>
      <c r="V200"/>
    </row>
    <row r="201" spans="1:22">
      <c r="A201"/>
      <c r="R201" s="59"/>
      <c r="U201" t="str">
        <f t="shared" si="3"/>
        <v/>
      </c>
      <c r="V201"/>
    </row>
    <row r="202" spans="1:22">
      <c r="A202"/>
      <c r="R202" s="59"/>
      <c r="U202" t="str">
        <f t="shared" si="3"/>
        <v/>
      </c>
      <c r="V202"/>
    </row>
    <row r="203" spans="1:22">
      <c r="A203"/>
      <c r="R203" s="59"/>
      <c r="U203" t="str">
        <f t="shared" si="3"/>
        <v/>
      </c>
      <c r="V203"/>
    </row>
    <row r="204" spans="1:22">
      <c r="A204"/>
      <c r="R204" s="59"/>
      <c r="U204" t="str">
        <f t="shared" si="3"/>
        <v/>
      </c>
      <c r="V204"/>
    </row>
    <row r="205" spans="1:22">
      <c r="A205"/>
      <c r="R205" s="59"/>
      <c r="U205" t="str">
        <f t="shared" si="3"/>
        <v/>
      </c>
      <c r="V205"/>
    </row>
    <row r="206" spans="1:22">
      <c r="A206"/>
      <c r="R206" s="59"/>
      <c r="U206" t="str">
        <f t="shared" si="3"/>
        <v/>
      </c>
      <c r="V206"/>
    </row>
    <row r="207" spans="1:22">
      <c r="A207"/>
      <c r="R207" s="59"/>
      <c r="U207" t="str">
        <f t="shared" si="3"/>
        <v/>
      </c>
      <c r="V207"/>
    </row>
    <row r="208" spans="1:22">
      <c r="A208"/>
      <c r="R208" s="59"/>
      <c r="U208" t="str">
        <f t="shared" si="3"/>
        <v/>
      </c>
      <c r="V208"/>
    </row>
    <row r="209" spans="1:22">
      <c r="A209"/>
      <c r="R209" s="59"/>
      <c r="U209" t="str">
        <f t="shared" si="3"/>
        <v/>
      </c>
      <c r="V209"/>
    </row>
    <row r="210" spans="1:22">
      <c r="A210"/>
      <c r="R210" s="59"/>
      <c r="U210" t="str">
        <f t="shared" si="3"/>
        <v/>
      </c>
      <c r="V210"/>
    </row>
    <row r="211" spans="1:22">
      <c r="A211"/>
      <c r="R211" s="59"/>
      <c r="U211" t="str">
        <f t="shared" si="3"/>
        <v/>
      </c>
      <c r="V211"/>
    </row>
    <row r="212" spans="1:22">
      <c r="A212"/>
      <c r="R212" s="59"/>
      <c r="U212" t="str">
        <f t="shared" si="3"/>
        <v/>
      </c>
      <c r="V212"/>
    </row>
    <row r="213" spans="1:22">
      <c r="A213"/>
      <c r="R213" s="59"/>
      <c r="U213" t="str">
        <f t="shared" si="3"/>
        <v/>
      </c>
      <c r="V213"/>
    </row>
    <row r="214" spans="1:22">
      <c r="A214"/>
      <c r="R214" s="59"/>
      <c r="U214" t="str">
        <f t="shared" si="3"/>
        <v/>
      </c>
      <c r="V214"/>
    </row>
    <row r="215" spans="1:22">
      <c r="A215"/>
      <c r="R215" s="59"/>
      <c r="U215" t="str">
        <f t="shared" si="3"/>
        <v/>
      </c>
      <c r="V215"/>
    </row>
    <row r="216" spans="1:22">
      <c r="A216"/>
      <c r="R216" s="59"/>
      <c r="U216" t="str">
        <f t="shared" si="3"/>
        <v/>
      </c>
      <c r="V216"/>
    </row>
    <row r="217" spans="1:22">
      <c r="A217"/>
      <c r="R217" s="59"/>
      <c r="U217" t="str">
        <f t="shared" si="3"/>
        <v/>
      </c>
      <c r="V217"/>
    </row>
    <row r="218" spans="1:22">
      <c r="A218"/>
      <c r="R218" s="59"/>
      <c r="U218" t="str">
        <f t="shared" si="3"/>
        <v/>
      </c>
      <c r="V218"/>
    </row>
    <row r="219" spans="1:22">
      <c r="A219"/>
      <c r="R219" s="59"/>
      <c r="U219" t="str">
        <f t="shared" si="3"/>
        <v/>
      </c>
      <c r="V219"/>
    </row>
    <row r="220" spans="1:22">
      <c r="A220"/>
      <c r="R220" s="59"/>
      <c r="U220" t="str">
        <f t="shared" si="3"/>
        <v/>
      </c>
      <c r="V220"/>
    </row>
    <row r="221" spans="1:22">
      <c r="A221"/>
      <c r="R221" s="59"/>
      <c r="U221" t="str">
        <f t="shared" si="3"/>
        <v/>
      </c>
      <c r="V221"/>
    </row>
    <row r="222" spans="1:22">
      <c r="A222"/>
      <c r="R222" s="59"/>
      <c r="U222" t="str">
        <f t="shared" si="3"/>
        <v/>
      </c>
      <c r="V222"/>
    </row>
    <row r="223" spans="1:22">
      <c r="A223"/>
      <c r="R223" s="59"/>
      <c r="U223" t="str">
        <f t="shared" si="3"/>
        <v/>
      </c>
      <c r="V223"/>
    </row>
    <row r="224" spans="1:22">
      <c r="A224"/>
      <c r="R224" s="59"/>
      <c r="U224" t="str">
        <f t="shared" si="3"/>
        <v/>
      </c>
      <c r="V224"/>
    </row>
    <row r="225" spans="1:22">
      <c r="A225"/>
      <c r="R225" s="59"/>
      <c r="U225" t="str">
        <f t="shared" si="3"/>
        <v/>
      </c>
      <c r="V225"/>
    </row>
    <row r="226" spans="1:22">
      <c r="A226"/>
      <c r="R226" s="59"/>
      <c r="U226" t="str">
        <f t="shared" si="3"/>
        <v/>
      </c>
      <c r="V226"/>
    </row>
    <row r="227" spans="1:22">
      <c r="A227"/>
      <c r="R227" s="59"/>
      <c r="U227" t="str">
        <f t="shared" si="3"/>
        <v/>
      </c>
      <c r="V227"/>
    </row>
    <row r="228" spans="1:22">
      <c r="A228"/>
      <c r="R228" s="59"/>
      <c r="U228" t="str">
        <f t="shared" si="3"/>
        <v/>
      </c>
      <c r="V228"/>
    </row>
    <row r="229" spans="1:22">
      <c r="A229"/>
      <c r="R229" s="59"/>
      <c r="U229" t="str">
        <f t="shared" si="3"/>
        <v/>
      </c>
      <c r="V229"/>
    </row>
    <row r="230" spans="1:22">
      <c r="A230"/>
      <c r="R230" s="59"/>
      <c r="U230" t="str">
        <f t="shared" si="3"/>
        <v/>
      </c>
      <c r="V230"/>
    </row>
    <row r="231" spans="1:22">
      <c r="A231"/>
      <c r="R231" s="59"/>
      <c r="U231" t="str">
        <f t="shared" si="3"/>
        <v/>
      </c>
      <c r="V231"/>
    </row>
    <row r="232" spans="1:22">
      <c r="A232"/>
      <c r="R232" s="59"/>
      <c r="U232" t="str">
        <f t="shared" si="3"/>
        <v/>
      </c>
      <c r="V232"/>
    </row>
    <row r="233" spans="1:22">
      <c r="A233"/>
      <c r="R233" s="59"/>
      <c r="U233" t="str">
        <f t="shared" si="3"/>
        <v/>
      </c>
      <c r="V233"/>
    </row>
    <row r="234" spans="1:22">
      <c r="A234"/>
      <c r="R234" s="59"/>
      <c r="U234" t="str">
        <f t="shared" si="3"/>
        <v/>
      </c>
      <c r="V234"/>
    </row>
    <row r="235" spans="1:22">
      <c r="A235"/>
      <c r="R235" s="59"/>
      <c r="U235" t="str">
        <f t="shared" si="3"/>
        <v/>
      </c>
      <c r="V235"/>
    </row>
    <row r="236" spans="1:22">
      <c r="A236"/>
      <c r="R236" s="59"/>
      <c r="U236" t="str">
        <f t="shared" si="3"/>
        <v/>
      </c>
      <c r="V236"/>
    </row>
    <row r="237" spans="1:22">
      <c r="A237"/>
      <c r="R237" s="59"/>
      <c r="U237" t="str">
        <f t="shared" si="3"/>
        <v/>
      </c>
      <c r="V237"/>
    </row>
    <row r="238" spans="1:22">
      <c r="A238"/>
      <c r="R238" s="59"/>
      <c r="U238" t="str">
        <f t="shared" si="3"/>
        <v/>
      </c>
      <c r="V238"/>
    </row>
    <row r="239" spans="1:22">
      <c r="A239"/>
      <c r="R239" s="59"/>
      <c r="U239" t="str">
        <f t="shared" si="3"/>
        <v/>
      </c>
      <c r="V239"/>
    </row>
    <row r="240" spans="1:22">
      <c r="A240"/>
      <c r="R240" s="59"/>
      <c r="U240" t="str">
        <f t="shared" si="3"/>
        <v/>
      </c>
      <c r="V240"/>
    </row>
    <row r="241" spans="1:22">
      <c r="A241"/>
      <c r="R241" s="59"/>
      <c r="U241" t="str">
        <f t="shared" si="3"/>
        <v/>
      </c>
      <c r="V241"/>
    </row>
    <row r="242" spans="1:22">
      <c r="A242"/>
      <c r="R242" s="59"/>
      <c r="U242" t="str">
        <f t="shared" si="3"/>
        <v/>
      </c>
      <c r="V242"/>
    </row>
    <row r="243" spans="1:22">
      <c r="A243"/>
      <c r="R243" s="59"/>
      <c r="U243" t="str">
        <f t="shared" si="3"/>
        <v/>
      </c>
      <c r="V243"/>
    </row>
    <row r="244" spans="1:22">
      <c r="A244"/>
      <c r="R244" s="59"/>
      <c r="U244" t="str">
        <f t="shared" si="3"/>
        <v/>
      </c>
      <c r="V244"/>
    </row>
    <row r="245" spans="1:22">
      <c r="A245"/>
      <c r="R245" s="59"/>
      <c r="U245" t="str">
        <f t="shared" si="3"/>
        <v/>
      </c>
      <c r="V245"/>
    </row>
    <row r="246" spans="1:22">
      <c r="A246"/>
      <c r="R246" s="59"/>
      <c r="U246" t="str">
        <f t="shared" si="3"/>
        <v/>
      </c>
      <c r="V246"/>
    </row>
    <row r="247" spans="1:22">
      <c r="A247"/>
      <c r="R247" s="59"/>
      <c r="U247" t="str">
        <f t="shared" si="3"/>
        <v/>
      </c>
      <c r="V247"/>
    </row>
    <row r="248" spans="1:22">
      <c r="A248"/>
      <c r="R248" s="59"/>
      <c r="U248" t="str">
        <f t="shared" si="3"/>
        <v/>
      </c>
      <c r="V248"/>
    </row>
    <row r="249" spans="1:22">
      <c r="A249"/>
      <c r="R249" s="59"/>
      <c r="U249" t="str">
        <f t="shared" si="3"/>
        <v/>
      </c>
      <c r="V249"/>
    </row>
    <row r="250" spans="1:22">
      <c r="A250"/>
      <c r="R250" s="59"/>
      <c r="U250" t="str">
        <f t="shared" si="3"/>
        <v/>
      </c>
      <c r="V250"/>
    </row>
    <row r="251" spans="1:22">
      <c r="A251"/>
      <c r="R251" s="59"/>
      <c r="U251" t="str">
        <f t="shared" si="3"/>
        <v/>
      </c>
      <c r="V251"/>
    </row>
    <row r="252" spans="1:22">
      <c r="A252"/>
      <c r="R252" s="59"/>
      <c r="U252" t="str">
        <f t="shared" si="3"/>
        <v/>
      </c>
      <c r="V252"/>
    </row>
    <row r="253" spans="1:22">
      <c r="A253"/>
      <c r="R253" s="59"/>
      <c r="U253" t="str">
        <f t="shared" si="3"/>
        <v/>
      </c>
      <c r="V253"/>
    </row>
    <row r="254" spans="1:22">
      <c r="A254"/>
      <c r="R254" s="59"/>
      <c r="U254" t="str">
        <f t="shared" si="3"/>
        <v/>
      </c>
      <c r="V254"/>
    </row>
    <row r="255" spans="1:22">
      <c r="A255"/>
      <c r="R255" s="59"/>
      <c r="U255" t="str">
        <f t="shared" si="3"/>
        <v/>
      </c>
      <c r="V255"/>
    </row>
    <row r="256" spans="1:22">
      <c r="A256"/>
      <c r="R256" s="59"/>
      <c r="U256" t="str">
        <f t="shared" si="3"/>
        <v/>
      </c>
      <c r="V256"/>
    </row>
    <row r="257" spans="1:22">
      <c r="A257"/>
      <c r="R257" s="59"/>
      <c r="U257" t="str">
        <f t="shared" si="3"/>
        <v/>
      </c>
      <c r="V257"/>
    </row>
    <row r="258" spans="1:22">
      <c r="A258"/>
      <c r="R258" s="59"/>
      <c r="U258" t="str">
        <f t="shared" si="3"/>
        <v/>
      </c>
      <c r="V258"/>
    </row>
    <row r="259" spans="1:22">
      <c r="A259"/>
      <c r="R259" s="59"/>
      <c r="U259" t="str">
        <f t="shared" si="3"/>
        <v/>
      </c>
      <c r="V259"/>
    </row>
    <row r="260" spans="1:22">
      <c r="A260"/>
      <c r="R260" s="59"/>
      <c r="U260" t="str">
        <f t="shared" si="3"/>
        <v/>
      </c>
      <c r="V260"/>
    </row>
    <row r="261" spans="1:22">
      <c r="A261"/>
      <c r="R261" s="59"/>
      <c r="U261" t="str">
        <f t="shared" si="3"/>
        <v/>
      </c>
      <c r="V261"/>
    </row>
    <row r="262" spans="1:22">
      <c r="A262"/>
      <c r="R262" s="59"/>
      <c r="U262" t="str">
        <f t="shared" ref="U262:U325" si="4">IF(B262&lt;&gt;"",CONCATENATE("INSERT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",IF(B262&lt;&gt;"",CONCATENATE("N'",SUBSTITUTE(B262,"'","''"),"'"),"NULL"),IF(C262&lt;&gt;"",CONCATENATE(", N'",SUBSTITUTE(C262,"'","''"),"'"),", NULL"),IF(D262&lt;&gt;"",CONCATENATE(", N'",SUBSTITUTE(D262,"'","''"),"'"),", NULL"),IF(E262&lt;&gt;"",CONCATENATE(", N'",SUBSTITUTE(E262,"'","''"),"'"),", NULL"),IF(F262&lt;&gt;"",CONCATENATE(", N'",SUBSTITUTE(F262,"'","''"),"'"),", NULL"),IF(G262&lt;&gt;"",CONCATENATE(", N'",SUBSTITUTE(G262,"'","''"),"'"),", NULL"),IF(H262&lt;&gt;"",CONCATENATE(", N'",SUBSTITUTE(H262,"'","''"),"'"),", NULL"),IF(I262&lt;&gt;"",CONCATENATE(", N'",SUBSTITUTE(I262,"'","''"),"'"),", NULL"),IF(J262&lt;&gt;"",CONCATENATE(", N'",SUBSTITUTE(J262,"'","''"),"'"),", NULL"),IF(K262&lt;&gt;"",CONCATENATE(", N'",SUBSTITUTE(K262,"'","''"),"'"),", NULL"),IF(L262&lt;&gt;"",CONCATENATE(", N'",SUBSTITUTE(L262,"'","''"),"'"),", NULL"),IF(M262&lt;&gt;"",CONCATENATE(", N'",SUBSTITUTE(M262,"'","''"),"'"),", NULL"),IF(N262&lt;&gt;"",CONCATENATE(", N'",SUBSTITUTE(N262,"'","''"),"'"),", NULL"),IF(O262&lt;&gt;"",CONCATENATE(", N'",SUBSTITUTE(O262,"'","''"),"'"),", NULL"),IF(P262&lt;&gt;"",CONCATENATE(", N'",SUBSTITUTE(P262,"'","''"),"'"),", NULL"),IF(Q262&lt;&gt;"",CONCATENATE(", N'",SUBSTITUTE(Q262,"'","''"),"' "),", NULL"),IF(EXACT(R262,"1"),", 1",", 0"),IF(S262&lt;&gt;"",CONCATENATE(", N'",SUBSTITUTE(S262,"'","''"),"' "),", NULL"),IF(EXACT(T262,"1"),", 1);",", 0);")),"")</f>
        <v/>
      </c>
      <c r="V262"/>
    </row>
    <row r="263" spans="1:22">
      <c r="A263"/>
      <c r="R263" s="59"/>
      <c r="U263" t="str">
        <f t="shared" si="4"/>
        <v/>
      </c>
      <c r="V263"/>
    </row>
    <row r="264" spans="1:22">
      <c r="A264"/>
      <c r="R264" s="59"/>
      <c r="U264" t="str">
        <f t="shared" si="4"/>
        <v/>
      </c>
      <c r="V264"/>
    </row>
    <row r="265" spans="1:22">
      <c r="A265"/>
      <c r="R265" s="59"/>
      <c r="U265" t="str">
        <f t="shared" si="4"/>
        <v/>
      </c>
      <c r="V265"/>
    </row>
    <row r="266" spans="1:22">
      <c r="A266"/>
      <c r="R266" s="59"/>
      <c r="U266" t="str">
        <f t="shared" si="4"/>
        <v/>
      </c>
      <c r="V266"/>
    </row>
    <row r="267" spans="1:22">
      <c r="A267"/>
      <c r="R267" s="59"/>
      <c r="U267" t="str">
        <f t="shared" si="4"/>
        <v/>
      </c>
      <c r="V267"/>
    </row>
    <row r="268" spans="1:22">
      <c r="A268"/>
      <c r="R268" s="59"/>
      <c r="U268" t="str">
        <f t="shared" si="4"/>
        <v/>
      </c>
      <c r="V268"/>
    </row>
    <row r="269" spans="1:22">
      <c r="A269"/>
      <c r="R269" s="59"/>
      <c r="U269" t="str">
        <f t="shared" si="4"/>
        <v/>
      </c>
      <c r="V269"/>
    </row>
    <row r="270" spans="1:22">
      <c r="A270"/>
      <c r="R270" s="59"/>
      <c r="U270" t="str">
        <f t="shared" si="4"/>
        <v/>
      </c>
      <c r="V270"/>
    </row>
    <row r="271" spans="1:22">
      <c r="A271"/>
      <c r="R271" s="59"/>
      <c r="U271" t="str">
        <f t="shared" si="4"/>
        <v/>
      </c>
      <c r="V271"/>
    </row>
    <row r="272" spans="1:22">
      <c r="A272"/>
      <c r="R272" s="59"/>
      <c r="U272" t="str">
        <f t="shared" si="4"/>
        <v/>
      </c>
      <c r="V272"/>
    </row>
    <row r="273" spans="1:22">
      <c r="A273"/>
      <c r="R273" s="59"/>
      <c r="U273" t="str">
        <f t="shared" si="4"/>
        <v/>
      </c>
      <c r="V273"/>
    </row>
    <row r="274" spans="1:22">
      <c r="A274"/>
      <c r="R274" s="59"/>
      <c r="U274" t="str">
        <f t="shared" si="4"/>
        <v/>
      </c>
      <c r="V274"/>
    </row>
    <row r="275" spans="1:22">
      <c r="A275"/>
      <c r="R275" s="59"/>
      <c r="U275" t="str">
        <f t="shared" si="4"/>
        <v/>
      </c>
      <c r="V275"/>
    </row>
    <row r="276" spans="1:22">
      <c r="A276"/>
      <c r="R276" s="59"/>
      <c r="U276" t="str">
        <f t="shared" si="4"/>
        <v/>
      </c>
      <c r="V276"/>
    </row>
    <row r="277" spans="1:22">
      <c r="A277"/>
      <c r="R277" s="59"/>
      <c r="U277" t="str">
        <f t="shared" si="4"/>
        <v/>
      </c>
      <c r="V277"/>
    </row>
    <row r="278" spans="1:22">
      <c r="A278"/>
      <c r="R278" s="59"/>
      <c r="U278" t="str">
        <f t="shared" si="4"/>
        <v/>
      </c>
      <c r="V278"/>
    </row>
    <row r="279" spans="1:22">
      <c r="A279"/>
      <c r="R279" s="59"/>
      <c r="U279" t="str">
        <f t="shared" si="4"/>
        <v/>
      </c>
      <c r="V279"/>
    </row>
    <row r="280" spans="1:22">
      <c r="A280"/>
      <c r="R280" s="59"/>
      <c r="U280" t="str">
        <f t="shared" si="4"/>
        <v/>
      </c>
      <c r="V280"/>
    </row>
    <row r="281" spans="1:22">
      <c r="A281"/>
      <c r="R281" s="59"/>
      <c r="U281" t="str">
        <f t="shared" si="4"/>
        <v/>
      </c>
      <c r="V281"/>
    </row>
    <row r="282" spans="1:22">
      <c r="A282"/>
      <c r="R282" s="59"/>
      <c r="U282" t="str">
        <f t="shared" si="4"/>
        <v/>
      </c>
      <c r="V282"/>
    </row>
    <row r="283" spans="1:22">
      <c r="A283"/>
      <c r="R283" s="59"/>
      <c r="U283" t="str">
        <f t="shared" si="4"/>
        <v/>
      </c>
      <c r="V283"/>
    </row>
    <row r="284" spans="1:22">
      <c r="A284"/>
      <c r="R284" s="59"/>
      <c r="U284" t="str">
        <f t="shared" si="4"/>
        <v/>
      </c>
      <c r="V284"/>
    </row>
    <row r="285" spans="1:22">
      <c r="A285"/>
      <c r="R285" s="59"/>
      <c r="U285" t="str">
        <f t="shared" si="4"/>
        <v/>
      </c>
      <c r="V285"/>
    </row>
    <row r="286" spans="1:22">
      <c r="A286"/>
      <c r="R286" s="59"/>
      <c r="U286" t="str">
        <f t="shared" si="4"/>
        <v/>
      </c>
      <c r="V286"/>
    </row>
    <row r="287" spans="1:22">
      <c r="A287"/>
      <c r="R287" s="59"/>
      <c r="U287" t="str">
        <f t="shared" si="4"/>
        <v/>
      </c>
      <c r="V287"/>
    </row>
    <row r="288" spans="1:22">
      <c r="A288"/>
      <c r="R288" s="59"/>
      <c r="U288" t="str">
        <f t="shared" si="4"/>
        <v/>
      </c>
      <c r="V288"/>
    </row>
    <row r="289" spans="1:22">
      <c r="A289"/>
      <c r="R289" s="59"/>
      <c r="U289" t="str">
        <f t="shared" si="4"/>
        <v/>
      </c>
      <c r="V289"/>
    </row>
    <row r="290" spans="1:22">
      <c r="A290"/>
      <c r="R290" s="59"/>
      <c r="U290" t="str">
        <f t="shared" si="4"/>
        <v/>
      </c>
      <c r="V290"/>
    </row>
    <row r="291" spans="1:22">
      <c r="A291"/>
      <c r="R291" s="59"/>
      <c r="U291" t="str">
        <f t="shared" si="4"/>
        <v/>
      </c>
      <c r="V291"/>
    </row>
    <row r="292" spans="1:22">
      <c r="A292"/>
      <c r="R292" s="59"/>
      <c r="U292" t="str">
        <f t="shared" si="4"/>
        <v/>
      </c>
      <c r="V292"/>
    </row>
    <row r="293" spans="1:22">
      <c r="A293"/>
      <c r="R293" s="59"/>
      <c r="U293" t="str">
        <f t="shared" si="4"/>
        <v/>
      </c>
      <c r="V293"/>
    </row>
    <row r="294" spans="1:22">
      <c r="A294"/>
      <c r="R294" s="59"/>
      <c r="U294" t="str">
        <f t="shared" si="4"/>
        <v/>
      </c>
      <c r="V294"/>
    </row>
    <row r="295" spans="1:22">
      <c r="A295"/>
      <c r="R295" s="59"/>
      <c r="U295" t="str">
        <f t="shared" si="4"/>
        <v/>
      </c>
      <c r="V295"/>
    </row>
    <row r="296" spans="1:22">
      <c r="A296"/>
      <c r="R296" s="59"/>
      <c r="U296" t="str">
        <f t="shared" si="4"/>
        <v/>
      </c>
      <c r="V296"/>
    </row>
    <row r="297" spans="1:22">
      <c r="A297"/>
      <c r="R297" s="59"/>
      <c r="U297" t="str">
        <f t="shared" si="4"/>
        <v/>
      </c>
      <c r="V297"/>
    </row>
    <row r="298" spans="1:22">
      <c r="A298"/>
      <c r="R298" s="59"/>
      <c r="U298" t="str">
        <f t="shared" si="4"/>
        <v/>
      </c>
      <c r="V298"/>
    </row>
    <row r="299" spans="1:22">
      <c r="A299"/>
      <c r="R299" s="59"/>
      <c r="U299" t="str">
        <f t="shared" si="4"/>
        <v/>
      </c>
      <c r="V299"/>
    </row>
    <row r="300" spans="1:22">
      <c r="A300"/>
      <c r="R300" s="59"/>
      <c r="U300" t="str">
        <f t="shared" si="4"/>
        <v/>
      </c>
      <c r="V300"/>
    </row>
    <row r="301" spans="1:22">
      <c r="A301"/>
      <c r="R301" s="59"/>
      <c r="U301" t="str">
        <f t="shared" si="4"/>
        <v/>
      </c>
      <c r="V301"/>
    </row>
    <row r="302" spans="1:22">
      <c r="A302"/>
      <c r="R302" s="59"/>
      <c r="U302" t="str">
        <f t="shared" si="4"/>
        <v/>
      </c>
      <c r="V302"/>
    </row>
    <row r="303" spans="1:22">
      <c r="A303"/>
      <c r="R303" s="59"/>
      <c r="U303" t="str">
        <f t="shared" si="4"/>
        <v/>
      </c>
      <c r="V303"/>
    </row>
    <row r="304" spans="1:22">
      <c r="A304"/>
      <c r="R304" s="59"/>
      <c r="U304" t="str">
        <f t="shared" si="4"/>
        <v/>
      </c>
      <c r="V304"/>
    </row>
    <row r="305" spans="1:22">
      <c r="A305"/>
      <c r="R305" s="59"/>
      <c r="U305" t="str">
        <f t="shared" si="4"/>
        <v/>
      </c>
      <c r="V305"/>
    </row>
    <row r="306" spans="1:22">
      <c r="A306"/>
      <c r="R306" s="59"/>
      <c r="U306" t="str">
        <f t="shared" si="4"/>
        <v/>
      </c>
      <c r="V306"/>
    </row>
    <row r="307" spans="1:22">
      <c r="A307"/>
      <c r="R307" s="59"/>
      <c r="U307" t="str">
        <f t="shared" si="4"/>
        <v/>
      </c>
      <c r="V307"/>
    </row>
    <row r="308" spans="1:22">
      <c r="A308"/>
      <c r="R308" s="59"/>
      <c r="U308" t="str">
        <f t="shared" si="4"/>
        <v/>
      </c>
      <c r="V308"/>
    </row>
    <row r="309" spans="1:22">
      <c r="A309"/>
      <c r="R309" s="59"/>
      <c r="U309" t="str">
        <f t="shared" si="4"/>
        <v/>
      </c>
      <c r="V309"/>
    </row>
    <row r="310" spans="1:22">
      <c r="A310"/>
      <c r="R310" s="59"/>
      <c r="U310" t="str">
        <f t="shared" si="4"/>
        <v/>
      </c>
      <c r="V310"/>
    </row>
    <row r="311" spans="1:22">
      <c r="A311"/>
      <c r="R311" s="59"/>
      <c r="U311" t="str">
        <f t="shared" si="4"/>
        <v/>
      </c>
      <c r="V311"/>
    </row>
    <row r="312" spans="1:22">
      <c r="A312"/>
      <c r="R312" s="59"/>
      <c r="U312" t="str">
        <f t="shared" si="4"/>
        <v/>
      </c>
      <c r="V312"/>
    </row>
    <row r="313" spans="1:22">
      <c r="A313"/>
      <c r="R313" s="59"/>
      <c r="U313" t="str">
        <f t="shared" si="4"/>
        <v/>
      </c>
      <c r="V313"/>
    </row>
    <row r="314" spans="1:22">
      <c r="A314"/>
      <c r="R314" s="59"/>
      <c r="U314" t="str">
        <f t="shared" si="4"/>
        <v/>
      </c>
      <c r="V314"/>
    </row>
    <row r="315" spans="1:22">
      <c r="A315"/>
      <c r="R315" s="59"/>
      <c r="U315" t="str">
        <f t="shared" si="4"/>
        <v/>
      </c>
      <c r="V315"/>
    </row>
    <row r="316" spans="1:22">
      <c r="A316"/>
      <c r="R316" s="59"/>
      <c r="U316" t="str">
        <f t="shared" si="4"/>
        <v/>
      </c>
      <c r="V316"/>
    </row>
    <row r="317" spans="1:22">
      <c r="A317"/>
      <c r="R317" s="59"/>
      <c r="U317" t="str">
        <f t="shared" si="4"/>
        <v/>
      </c>
      <c r="V317"/>
    </row>
    <row r="318" spans="1:22">
      <c r="A318"/>
      <c r="R318" s="59"/>
      <c r="U318" t="str">
        <f t="shared" si="4"/>
        <v/>
      </c>
      <c r="V318"/>
    </row>
    <row r="319" spans="1:22">
      <c r="A319"/>
      <c r="R319" s="59"/>
      <c r="U319" t="str">
        <f t="shared" si="4"/>
        <v/>
      </c>
      <c r="V319"/>
    </row>
    <row r="320" spans="1:22">
      <c r="A320"/>
      <c r="R320" s="59"/>
      <c r="U320" t="str">
        <f t="shared" si="4"/>
        <v/>
      </c>
      <c r="V320"/>
    </row>
    <row r="321" spans="1:22">
      <c r="A321"/>
      <c r="R321" s="59"/>
      <c r="U321" t="str">
        <f t="shared" si="4"/>
        <v/>
      </c>
      <c r="V321"/>
    </row>
    <row r="322" spans="1:22">
      <c r="A322"/>
      <c r="R322" s="59"/>
      <c r="U322" t="str">
        <f t="shared" si="4"/>
        <v/>
      </c>
      <c r="V322"/>
    </row>
    <row r="323" spans="1:22">
      <c r="A323"/>
      <c r="R323" s="59"/>
      <c r="U323" t="str">
        <f t="shared" si="4"/>
        <v/>
      </c>
      <c r="V323"/>
    </row>
    <row r="324" spans="1:22">
      <c r="A324"/>
      <c r="R324" s="59"/>
      <c r="U324" t="str">
        <f t="shared" si="4"/>
        <v/>
      </c>
      <c r="V324"/>
    </row>
    <row r="325" spans="1:22">
      <c r="A325"/>
      <c r="R325" s="59"/>
      <c r="U325" t="str">
        <f t="shared" si="4"/>
        <v/>
      </c>
      <c r="V325"/>
    </row>
    <row r="326" spans="1:22">
      <c r="A326"/>
      <c r="R326" s="59"/>
      <c r="U326" t="str">
        <f t="shared" ref="U326:U389" si="5">IF(B326&lt;&gt;"",CONCATENATE("INSERT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",IF(B326&lt;&gt;"",CONCATENATE("N'",SUBSTITUTE(B326,"'","''"),"'"),"NULL"),IF(C326&lt;&gt;"",CONCATENATE(", N'",SUBSTITUTE(C326,"'","''"),"'"),", NULL"),IF(D326&lt;&gt;"",CONCATENATE(", N'",SUBSTITUTE(D326,"'","''"),"'"),", NULL"),IF(E326&lt;&gt;"",CONCATENATE(", N'",SUBSTITUTE(E326,"'","''"),"'"),", NULL"),IF(F326&lt;&gt;"",CONCATENATE(", N'",SUBSTITUTE(F326,"'","''"),"'"),", NULL"),IF(G326&lt;&gt;"",CONCATENATE(", N'",SUBSTITUTE(G326,"'","''"),"'"),", NULL"),IF(H326&lt;&gt;"",CONCATENATE(", N'",SUBSTITUTE(H326,"'","''"),"'"),", NULL"),IF(I326&lt;&gt;"",CONCATENATE(", N'",SUBSTITUTE(I326,"'","''"),"'"),", NULL"),IF(J326&lt;&gt;"",CONCATENATE(", N'",SUBSTITUTE(J326,"'","''"),"'"),", NULL"),IF(K326&lt;&gt;"",CONCATENATE(", N'",SUBSTITUTE(K326,"'","''"),"'"),", NULL"),IF(L326&lt;&gt;"",CONCATENATE(", N'",SUBSTITUTE(L326,"'","''"),"'"),", NULL"),IF(M326&lt;&gt;"",CONCATENATE(", N'",SUBSTITUTE(M326,"'","''"),"'"),", NULL"),IF(N326&lt;&gt;"",CONCATENATE(", N'",SUBSTITUTE(N326,"'","''"),"'"),", NULL"),IF(O326&lt;&gt;"",CONCATENATE(", N'",SUBSTITUTE(O326,"'","''"),"'"),", NULL"),IF(P326&lt;&gt;"",CONCATENATE(", N'",SUBSTITUTE(P326,"'","''"),"'"),", NULL"),IF(Q326&lt;&gt;"",CONCATENATE(", N'",SUBSTITUTE(Q326,"'","''"),"' "),", NULL"),IF(EXACT(R326,"1"),", 1",", 0"),IF(S326&lt;&gt;"",CONCATENATE(", N'",SUBSTITUTE(S326,"'","''"),"' "),", NULL"),IF(EXACT(T326,"1"),", 1);",", 0);")),"")</f>
        <v/>
      </c>
      <c r="V326"/>
    </row>
    <row r="327" spans="1:22">
      <c r="A327"/>
      <c r="R327" s="59"/>
      <c r="U327" t="str">
        <f t="shared" si="5"/>
        <v/>
      </c>
      <c r="V327"/>
    </row>
    <row r="328" spans="1:22">
      <c r="A328"/>
      <c r="R328" s="59"/>
      <c r="U328" t="str">
        <f t="shared" si="5"/>
        <v/>
      </c>
      <c r="V328"/>
    </row>
    <row r="329" spans="1:22">
      <c r="A329"/>
      <c r="R329" s="59"/>
      <c r="U329" t="str">
        <f t="shared" si="5"/>
        <v/>
      </c>
      <c r="V329"/>
    </row>
    <row r="330" spans="1:22">
      <c r="A330"/>
      <c r="R330" s="59"/>
      <c r="U330" t="str">
        <f t="shared" si="5"/>
        <v/>
      </c>
      <c r="V330"/>
    </row>
    <row r="331" spans="1:22">
      <c r="A331"/>
      <c r="R331" s="59"/>
      <c r="U331" t="str">
        <f t="shared" si="5"/>
        <v/>
      </c>
      <c r="V331"/>
    </row>
    <row r="332" spans="1:22">
      <c r="A332"/>
      <c r="R332" s="59"/>
      <c r="U332" t="str">
        <f t="shared" si="5"/>
        <v/>
      </c>
      <c r="V332"/>
    </row>
    <row r="333" spans="1:22">
      <c r="A333"/>
      <c r="R333" s="59"/>
      <c r="U333" t="str">
        <f t="shared" si="5"/>
        <v/>
      </c>
      <c r="V333"/>
    </row>
    <row r="334" spans="1:22">
      <c r="A334"/>
      <c r="R334" s="59"/>
      <c r="U334" t="str">
        <f t="shared" si="5"/>
        <v/>
      </c>
      <c r="V334"/>
    </row>
    <row r="335" spans="1:22">
      <c r="A335"/>
      <c r="R335" s="59"/>
      <c r="U335" t="str">
        <f t="shared" si="5"/>
        <v/>
      </c>
      <c r="V335"/>
    </row>
    <row r="336" spans="1:22">
      <c r="A336"/>
      <c r="R336" s="59"/>
      <c r="U336" t="str">
        <f t="shared" si="5"/>
        <v/>
      </c>
      <c r="V336"/>
    </row>
    <row r="337" spans="1:22">
      <c r="A337"/>
      <c r="R337" s="59"/>
      <c r="U337" t="str">
        <f t="shared" si="5"/>
        <v/>
      </c>
      <c r="V337"/>
    </row>
    <row r="338" spans="1:22">
      <c r="A338"/>
      <c r="R338" s="59"/>
      <c r="U338" t="str">
        <f t="shared" si="5"/>
        <v/>
      </c>
      <c r="V338"/>
    </row>
    <row r="339" spans="1:22">
      <c r="A339"/>
      <c r="R339" s="59"/>
      <c r="U339" t="str">
        <f t="shared" si="5"/>
        <v/>
      </c>
      <c r="V339"/>
    </row>
    <row r="340" spans="1:22">
      <c r="A340"/>
      <c r="R340" s="59"/>
      <c r="U340" t="str">
        <f t="shared" si="5"/>
        <v/>
      </c>
      <c r="V340"/>
    </row>
    <row r="341" spans="1:22">
      <c r="A341"/>
      <c r="R341" s="59"/>
      <c r="U341" t="str">
        <f t="shared" si="5"/>
        <v/>
      </c>
      <c r="V341"/>
    </row>
    <row r="342" spans="1:22">
      <c r="A342"/>
      <c r="R342" s="59"/>
      <c r="U342" t="str">
        <f t="shared" si="5"/>
        <v/>
      </c>
      <c r="V342"/>
    </row>
    <row r="343" spans="1:22">
      <c r="A343"/>
      <c r="R343" s="59"/>
      <c r="U343" t="str">
        <f t="shared" si="5"/>
        <v/>
      </c>
      <c r="V343"/>
    </row>
    <row r="344" spans="1:22">
      <c r="A344"/>
      <c r="R344" s="59"/>
      <c r="U344" t="str">
        <f t="shared" si="5"/>
        <v/>
      </c>
      <c r="V344"/>
    </row>
    <row r="345" spans="1:22">
      <c r="A345"/>
      <c r="R345" s="59"/>
      <c r="U345" t="str">
        <f t="shared" si="5"/>
        <v/>
      </c>
      <c r="V345"/>
    </row>
    <row r="346" spans="1:22">
      <c r="A346"/>
      <c r="R346" s="59"/>
      <c r="U346" t="str">
        <f t="shared" si="5"/>
        <v/>
      </c>
      <c r="V346"/>
    </row>
    <row r="347" spans="1:22">
      <c r="A347"/>
      <c r="R347" s="59"/>
      <c r="U347" t="str">
        <f t="shared" si="5"/>
        <v/>
      </c>
      <c r="V347"/>
    </row>
    <row r="348" spans="1:22">
      <c r="A348"/>
      <c r="R348" s="59"/>
      <c r="U348" t="str">
        <f t="shared" si="5"/>
        <v/>
      </c>
      <c r="V348"/>
    </row>
    <row r="349" spans="1:22">
      <c r="A349"/>
      <c r="R349" s="59"/>
      <c r="U349" t="str">
        <f t="shared" si="5"/>
        <v/>
      </c>
      <c r="V349"/>
    </row>
    <row r="350" spans="1:22">
      <c r="A350"/>
      <c r="R350" s="59"/>
      <c r="U350" t="str">
        <f t="shared" si="5"/>
        <v/>
      </c>
      <c r="V350"/>
    </row>
    <row r="351" spans="1:22">
      <c r="A351"/>
      <c r="R351" s="59"/>
      <c r="U351" t="str">
        <f t="shared" si="5"/>
        <v/>
      </c>
      <c r="V351"/>
    </row>
    <row r="352" spans="1:22">
      <c r="A352"/>
      <c r="R352" s="59"/>
      <c r="U352" t="str">
        <f t="shared" si="5"/>
        <v/>
      </c>
      <c r="V352"/>
    </row>
    <row r="353" spans="1:22">
      <c r="A353"/>
      <c r="R353" s="59"/>
      <c r="U353" t="str">
        <f t="shared" si="5"/>
        <v/>
      </c>
      <c r="V353"/>
    </row>
    <row r="354" spans="1:22">
      <c r="A354"/>
      <c r="R354" s="59"/>
      <c r="U354" t="str">
        <f t="shared" si="5"/>
        <v/>
      </c>
      <c r="V354"/>
    </row>
    <row r="355" spans="1:22">
      <c r="A355"/>
      <c r="R355" s="59"/>
      <c r="U355" t="str">
        <f t="shared" si="5"/>
        <v/>
      </c>
      <c r="V355"/>
    </row>
    <row r="356" spans="1:22">
      <c r="A356"/>
      <c r="R356" s="59"/>
      <c r="U356" t="str">
        <f t="shared" si="5"/>
        <v/>
      </c>
      <c r="V356"/>
    </row>
    <row r="357" spans="1:22">
      <c r="A357"/>
      <c r="R357" s="59"/>
      <c r="U357" t="str">
        <f t="shared" si="5"/>
        <v/>
      </c>
      <c r="V357"/>
    </row>
    <row r="358" spans="1:22">
      <c r="A358"/>
      <c r="R358" s="59"/>
      <c r="U358" t="str">
        <f t="shared" si="5"/>
        <v/>
      </c>
      <c r="V358"/>
    </row>
    <row r="359" spans="1:22">
      <c r="A359"/>
      <c r="R359" s="59"/>
      <c r="U359" t="str">
        <f t="shared" si="5"/>
        <v/>
      </c>
      <c r="V359"/>
    </row>
    <row r="360" spans="1:22">
      <c r="A360"/>
      <c r="R360" s="59"/>
      <c r="U360" t="str">
        <f t="shared" si="5"/>
        <v/>
      </c>
      <c r="V360"/>
    </row>
    <row r="361" spans="1:22">
      <c r="A361"/>
      <c r="R361" s="59"/>
      <c r="U361" t="str">
        <f t="shared" si="5"/>
        <v/>
      </c>
      <c r="V361"/>
    </row>
    <row r="362" spans="1:22">
      <c r="A362"/>
      <c r="R362" s="59"/>
      <c r="U362" t="str">
        <f t="shared" si="5"/>
        <v/>
      </c>
      <c r="V362"/>
    </row>
    <row r="363" spans="1:22">
      <c r="A363"/>
      <c r="R363" s="59"/>
      <c r="U363" t="str">
        <f t="shared" si="5"/>
        <v/>
      </c>
      <c r="V363"/>
    </row>
    <row r="364" spans="1:22">
      <c r="A364"/>
      <c r="R364" s="59"/>
      <c r="U364" t="str">
        <f t="shared" si="5"/>
        <v/>
      </c>
      <c r="V364"/>
    </row>
    <row r="365" spans="1:22">
      <c r="A365"/>
      <c r="R365" s="59"/>
      <c r="U365" t="str">
        <f t="shared" si="5"/>
        <v/>
      </c>
      <c r="V365"/>
    </row>
    <row r="366" spans="1:22">
      <c r="A366"/>
      <c r="R366" s="59"/>
      <c r="U366" t="str">
        <f t="shared" si="5"/>
        <v/>
      </c>
      <c r="V366"/>
    </row>
    <row r="367" spans="1:22">
      <c r="A367"/>
      <c r="R367" s="59"/>
      <c r="U367" t="str">
        <f t="shared" si="5"/>
        <v/>
      </c>
      <c r="V367"/>
    </row>
    <row r="368" spans="1:22">
      <c r="A368"/>
      <c r="R368" s="59"/>
      <c r="U368" t="str">
        <f t="shared" si="5"/>
        <v/>
      </c>
      <c r="V368"/>
    </row>
    <row r="369" spans="1:22">
      <c r="A369"/>
      <c r="R369" s="59"/>
      <c r="U369" t="str">
        <f t="shared" si="5"/>
        <v/>
      </c>
      <c r="V369"/>
    </row>
    <row r="370" spans="1:22">
      <c r="A370"/>
      <c r="R370" s="59"/>
      <c r="U370" t="str">
        <f t="shared" si="5"/>
        <v/>
      </c>
      <c r="V370"/>
    </row>
    <row r="371" spans="1:22">
      <c r="A371"/>
      <c r="R371" s="59"/>
      <c r="U371" t="str">
        <f t="shared" si="5"/>
        <v/>
      </c>
      <c r="V371"/>
    </row>
    <row r="372" spans="1:22">
      <c r="A372"/>
      <c r="R372" s="59"/>
      <c r="U372" t="str">
        <f t="shared" si="5"/>
        <v/>
      </c>
      <c r="V372"/>
    </row>
    <row r="373" spans="1:22">
      <c r="A373"/>
      <c r="R373" s="59"/>
      <c r="U373" t="str">
        <f t="shared" si="5"/>
        <v/>
      </c>
      <c r="V373"/>
    </row>
    <row r="374" spans="1:22">
      <c r="A374"/>
      <c r="R374" s="59"/>
      <c r="U374" t="str">
        <f t="shared" si="5"/>
        <v/>
      </c>
      <c r="V374"/>
    </row>
    <row r="375" spans="1:22">
      <c r="A375"/>
      <c r="R375" s="59"/>
      <c r="U375" t="str">
        <f t="shared" si="5"/>
        <v/>
      </c>
      <c r="V375"/>
    </row>
    <row r="376" spans="1:22">
      <c r="A376"/>
      <c r="R376" s="59"/>
      <c r="U376" t="str">
        <f t="shared" si="5"/>
        <v/>
      </c>
      <c r="V376"/>
    </row>
    <row r="377" spans="1:22">
      <c r="A377"/>
      <c r="R377" s="59"/>
      <c r="U377" t="str">
        <f t="shared" si="5"/>
        <v/>
      </c>
      <c r="V377"/>
    </row>
    <row r="378" spans="1:22">
      <c r="A378"/>
      <c r="R378" s="59"/>
      <c r="U378" t="str">
        <f t="shared" si="5"/>
        <v/>
      </c>
      <c r="V378"/>
    </row>
    <row r="379" spans="1:22">
      <c r="A379"/>
      <c r="R379" s="59"/>
      <c r="U379" t="str">
        <f t="shared" si="5"/>
        <v/>
      </c>
      <c r="V379"/>
    </row>
    <row r="380" spans="1:22">
      <c r="A380"/>
      <c r="R380" s="59"/>
      <c r="U380" t="str">
        <f t="shared" si="5"/>
        <v/>
      </c>
      <c r="V380"/>
    </row>
    <row r="381" spans="1:22">
      <c r="A381"/>
      <c r="R381" s="59"/>
      <c r="U381" t="str">
        <f t="shared" si="5"/>
        <v/>
      </c>
      <c r="V381"/>
    </row>
    <row r="382" spans="1:22">
      <c r="A382"/>
      <c r="R382" s="59"/>
      <c r="U382" t="str">
        <f t="shared" si="5"/>
        <v/>
      </c>
      <c r="V382"/>
    </row>
    <row r="383" spans="1:22">
      <c r="A383"/>
      <c r="R383" s="59"/>
      <c r="U383" t="str">
        <f t="shared" si="5"/>
        <v/>
      </c>
      <c r="V383"/>
    </row>
    <row r="384" spans="1:22">
      <c r="A384"/>
      <c r="R384" s="59"/>
      <c r="U384" t="str">
        <f t="shared" si="5"/>
        <v/>
      </c>
      <c r="V384"/>
    </row>
    <row r="385" spans="1:22">
      <c r="A385"/>
      <c r="R385" s="59"/>
      <c r="U385" t="str">
        <f t="shared" si="5"/>
        <v/>
      </c>
      <c r="V385"/>
    </row>
    <row r="386" spans="1:22">
      <c r="A386"/>
      <c r="R386" s="59"/>
      <c r="U386" t="str">
        <f t="shared" si="5"/>
        <v/>
      </c>
      <c r="V386"/>
    </row>
    <row r="387" spans="1:22">
      <c r="A387"/>
      <c r="R387" s="59"/>
      <c r="U387" t="str">
        <f t="shared" si="5"/>
        <v/>
      </c>
      <c r="V387"/>
    </row>
    <row r="388" spans="1:22">
      <c r="A388"/>
      <c r="R388" s="59"/>
      <c r="U388" t="str">
        <f t="shared" si="5"/>
        <v/>
      </c>
      <c r="V388"/>
    </row>
    <row r="389" spans="1:22">
      <c r="A389"/>
      <c r="R389" s="59"/>
      <c r="U389" t="str">
        <f t="shared" si="5"/>
        <v/>
      </c>
      <c r="V389"/>
    </row>
    <row r="390" spans="1:22">
      <c r="A390"/>
      <c r="R390" s="59"/>
      <c r="U390" t="str">
        <f t="shared" ref="U390:U453" si="6">IF(B390&lt;&gt;"",CONCATENATE("INSERT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",IF(B390&lt;&gt;"",CONCATENATE("N'",SUBSTITUTE(B390,"'","''"),"'"),"NULL"),IF(C390&lt;&gt;"",CONCATENATE(", N'",SUBSTITUTE(C390,"'","''"),"'"),", NULL"),IF(D390&lt;&gt;"",CONCATENATE(", N'",SUBSTITUTE(D390,"'","''"),"'"),", NULL"),IF(E390&lt;&gt;"",CONCATENATE(", N'",SUBSTITUTE(E390,"'","''"),"'"),", NULL"),IF(F390&lt;&gt;"",CONCATENATE(", N'",SUBSTITUTE(F390,"'","''"),"'"),", NULL"),IF(G390&lt;&gt;"",CONCATENATE(", N'",SUBSTITUTE(G390,"'","''"),"'"),", NULL"),IF(H390&lt;&gt;"",CONCATENATE(", N'",SUBSTITUTE(H390,"'","''"),"'"),", NULL"),IF(I390&lt;&gt;"",CONCATENATE(", N'",SUBSTITUTE(I390,"'","''"),"'"),", NULL"),IF(J390&lt;&gt;"",CONCATENATE(", N'",SUBSTITUTE(J390,"'","''"),"'"),", NULL"),IF(K390&lt;&gt;"",CONCATENATE(", N'",SUBSTITUTE(K390,"'","''"),"'"),", NULL"),IF(L390&lt;&gt;"",CONCATENATE(", N'",SUBSTITUTE(L390,"'","''"),"'"),", NULL"),IF(M390&lt;&gt;"",CONCATENATE(", N'",SUBSTITUTE(M390,"'","''"),"'"),", NULL"),IF(N390&lt;&gt;"",CONCATENATE(", N'",SUBSTITUTE(N390,"'","''"),"'"),", NULL"),IF(O390&lt;&gt;"",CONCATENATE(", N'",SUBSTITUTE(O390,"'","''"),"'"),", NULL"),IF(P390&lt;&gt;"",CONCATENATE(", N'",SUBSTITUTE(P390,"'","''"),"'"),", NULL"),IF(Q390&lt;&gt;"",CONCATENATE(", N'",SUBSTITUTE(Q390,"'","''"),"' "),", NULL"),IF(EXACT(R390,"1"),", 1",", 0"),IF(S390&lt;&gt;"",CONCATENATE(", N'",SUBSTITUTE(S390,"'","''"),"' "),", NULL"),IF(EXACT(T390,"1"),", 1);",", 0);")),"")</f>
        <v/>
      </c>
      <c r="V390"/>
    </row>
    <row r="391" spans="1:22">
      <c r="A391"/>
      <c r="R391" s="59"/>
      <c r="U391" t="str">
        <f t="shared" si="6"/>
        <v/>
      </c>
      <c r="V391"/>
    </row>
    <row r="392" spans="1:22">
      <c r="A392"/>
      <c r="R392" s="59"/>
      <c r="U392" t="str">
        <f t="shared" si="6"/>
        <v/>
      </c>
      <c r="V392"/>
    </row>
    <row r="393" spans="1:22">
      <c r="A393"/>
      <c r="R393" s="59"/>
      <c r="U393" t="str">
        <f t="shared" si="6"/>
        <v/>
      </c>
      <c r="V393"/>
    </row>
    <row r="394" spans="1:22">
      <c r="A394"/>
      <c r="R394" s="59"/>
      <c r="U394" t="str">
        <f t="shared" si="6"/>
        <v/>
      </c>
      <c r="V394"/>
    </row>
    <row r="395" spans="1:22">
      <c r="A395"/>
      <c r="R395" s="59"/>
      <c r="U395" t="str">
        <f t="shared" si="6"/>
        <v/>
      </c>
      <c r="V395"/>
    </row>
    <row r="396" spans="1:22">
      <c r="A396"/>
      <c r="R396" s="59"/>
      <c r="U396" t="str">
        <f t="shared" si="6"/>
        <v/>
      </c>
      <c r="V396"/>
    </row>
    <row r="397" spans="1:22">
      <c r="A397"/>
      <c r="R397" s="59"/>
      <c r="U397" t="str">
        <f t="shared" si="6"/>
        <v/>
      </c>
      <c r="V397"/>
    </row>
    <row r="398" spans="1:22">
      <c r="A398"/>
      <c r="R398" s="59"/>
      <c r="U398" t="str">
        <f t="shared" si="6"/>
        <v/>
      </c>
      <c r="V398"/>
    </row>
    <row r="399" spans="1:22">
      <c r="A399"/>
      <c r="R399" s="59"/>
      <c r="U399" t="str">
        <f t="shared" si="6"/>
        <v/>
      </c>
      <c r="V399"/>
    </row>
    <row r="400" spans="1:22">
      <c r="A400"/>
      <c r="R400" s="59"/>
      <c r="U400" t="str">
        <f t="shared" si="6"/>
        <v/>
      </c>
      <c r="V400"/>
    </row>
    <row r="401" spans="1:22">
      <c r="A401"/>
      <c r="R401" s="59"/>
      <c r="U401" t="str">
        <f t="shared" si="6"/>
        <v/>
      </c>
      <c r="V401"/>
    </row>
    <row r="402" spans="1:22">
      <c r="A402"/>
      <c r="R402" s="59"/>
      <c r="U402" t="str">
        <f t="shared" si="6"/>
        <v/>
      </c>
      <c r="V402"/>
    </row>
    <row r="403" spans="1:22">
      <c r="A403"/>
      <c r="R403" s="59"/>
      <c r="U403" t="str">
        <f t="shared" si="6"/>
        <v/>
      </c>
      <c r="V403"/>
    </row>
    <row r="404" spans="1:22">
      <c r="A404"/>
      <c r="R404" s="59"/>
      <c r="U404" t="str">
        <f t="shared" si="6"/>
        <v/>
      </c>
      <c r="V404"/>
    </row>
    <row r="405" spans="1:22">
      <c r="A405"/>
      <c r="R405" s="59"/>
      <c r="U405" t="str">
        <f t="shared" si="6"/>
        <v/>
      </c>
      <c r="V405"/>
    </row>
    <row r="406" spans="1:22">
      <c r="A406"/>
      <c r="R406" s="59"/>
      <c r="U406" t="str">
        <f t="shared" si="6"/>
        <v/>
      </c>
      <c r="V406"/>
    </row>
    <row r="407" spans="1:22">
      <c r="A407"/>
      <c r="R407" s="59"/>
      <c r="U407" t="str">
        <f t="shared" si="6"/>
        <v/>
      </c>
      <c r="V407"/>
    </row>
    <row r="408" spans="1:22">
      <c r="A408"/>
      <c r="R408" s="59"/>
      <c r="U408" t="str">
        <f t="shared" si="6"/>
        <v/>
      </c>
      <c r="V408"/>
    </row>
    <row r="409" spans="1:22">
      <c r="A409"/>
      <c r="R409" s="59"/>
      <c r="U409" t="str">
        <f t="shared" si="6"/>
        <v/>
      </c>
      <c r="V409"/>
    </row>
    <row r="410" spans="1:22">
      <c r="A410"/>
      <c r="R410" s="59"/>
      <c r="U410" t="str">
        <f t="shared" si="6"/>
        <v/>
      </c>
      <c r="V410"/>
    </row>
    <row r="411" spans="1:22">
      <c r="A411"/>
      <c r="R411" s="59"/>
      <c r="U411" t="str">
        <f t="shared" si="6"/>
        <v/>
      </c>
      <c r="V411"/>
    </row>
    <row r="412" spans="1:22">
      <c r="A412"/>
      <c r="R412" s="59"/>
      <c r="U412" t="str">
        <f t="shared" si="6"/>
        <v/>
      </c>
      <c r="V412"/>
    </row>
    <row r="413" spans="1:22">
      <c r="A413"/>
      <c r="R413" s="59"/>
      <c r="U413" t="str">
        <f t="shared" si="6"/>
        <v/>
      </c>
      <c r="V413"/>
    </row>
    <row r="414" spans="1:22">
      <c r="A414"/>
      <c r="R414" s="59"/>
      <c r="U414" t="str">
        <f t="shared" si="6"/>
        <v/>
      </c>
      <c r="V414"/>
    </row>
    <row r="415" spans="1:22">
      <c r="A415"/>
      <c r="R415" s="59"/>
      <c r="U415" t="str">
        <f t="shared" si="6"/>
        <v/>
      </c>
      <c r="V415"/>
    </row>
    <row r="416" spans="1:22">
      <c r="A416"/>
      <c r="R416" s="59"/>
      <c r="U416" t="str">
        <f t="shared" si="6"/>
        <v/>
      </c>
      <c r="V416"/>
    </row>
    <row r="417" spans="1:22">
      <c r="A417"/>
      <c r="R417" s="59"/>
      <c r="U417" t="str">
        <f t="shared" si="6"/>
        <v/>
      </c>
      <c r="V417"/>
    </row>
    <row r="418" spans="1:22">
      <c r="A418"/>
      <c r="R418" s="59"/>
      <c r="U418" t="str">
        <f t="shared" si="6"/>
        <v/>
      </c>
      <c r="V418"/>
    </row>
    <row r="419" spans="1:22">
      <c r="A419"/>
      <c r="R419" s="59"/>
      <c r="U419" t="str">
        <f t="shared" si="6"/>
        <v/>
      </c>
      <c r="V419"/>
    </row>
    <row r="420" spans="1:22">
      <c r="A420"/>
      <c r="R420" s="59"/>
      <c r="U420" t="str">
        <f t="shared" si="6"/>
        <v/>
      </c>
      <c r="V420"/>
    </row>
    <row r="421" spans="1:22">
      <c r="A421"/>
      <c r="R421" s="59"/>
      <c r="U421" t="str">
        <f t="shared" si="6"/>
        <v/>
      </c>
      <c r="V421"/>
    </row>
    <row r="422" spans="1:22">
      <c r="A422"/>
      <c r="R422" s="59"/>
      <c r="U422" t="str">
        <f t="shared" si="6"/>
        <v/>
      </c>
      <c r="V422"/>
    </row>
    <row r="423" spans="1:22">
      <c r="A423"/>
      <c r="R423" s="59"/>
      <c r="U423" t="str">
        <f t="shared" si="6"/>
        <v/>
      </c>
      <c r="V423"/>
    </row>
    <row r="424" spans="1:22">
      <c r="A424"/>
      <c r="R424" s="59"/>
      <c r="U424" t="str">
        <f t="shared" si="6"/>
        <v/>
      </c>
      <c r="V424"/>
    </row>
    <row r="425" spans="1:22">
      <c r="A425"/>
      <c r="R425" s="59"/>
      <c r="U425" t="str">
        <f t="shared" si="6"/>
        <v/>
      </c>
      <c r="V425"/>
    </row>
    <row r="426" spans="1:22">
      <c r="A426"/>
      <c r="R426" s="59"/>
      <c r="U426" t="str">
        <f t="shared" si="6"/>
        <v/>
      </c>
      <c r="V426"/>
    </row>
    <row r="427" spans="1:22">
      <c r="A427"/>
      <c r="R427" s="59"/>
      <c r="U427" t="str">
        <f t="shared" si="6"/>
        <v/>
      </c>
      <c r="V427"/>
    </row>
    <row r="428" spans="1:22">
      <c r="A428"/>
      <c r="R428" s="59"/>
      <c r="U428" t="str">
        <f t="shared" si="6"/>
        <v/>
      </c>
      <c r="V428"/>
    </row>
    <row r="429" spans="1:22">
      <c r="A429"/>
      <c r="R429" s="59"/>
      <c r="U429" t="str">
        <f t="shared" si="6"/>
        <v/>
      </c>
      <c r="V429"/>
    </row>
    <row r="430" spans="1:22">
      <c r="A430"/>
      <c r="R430" s="59"/>
      <c r="U430" t="str">
        <f t="shared" si="6"/>
        <v/>
      </c>
      <c r="V430"/>
    </row>
    <row r="431" spans="1:22">
      <c r="A431"/>
      <c r="R431" s="59"/>
      <c r="U431" t="str">
        <f t="shared" si="6"/>
        <v/>
      </c>
      <c r="V431"/>
    </row>
    <row r="432" spans="1:22">
      <c r="A432"/>
      <c r="R432" s="59"/>
      <c r="U432" t="str">
        <f t="shared" si="6"/>
        <v/>
      </c>
      <c r="V432"/>
    </row>
    <row r="433" spans="1:22">
      <c r="A433"/>
      <c r="R433" s="59"/>
      <c r="U433" t="str">
        <f t="shared" si="6"/>
        <v/>
      </c>
      <c r="V433"/>
    </row>
    <row r="434" spans="1:22">
      <c r="A434"/>
      <c r="R434" s="59"/>
      <c r="U434" t="str">
        <f t="shared" si="6"/>
        <v/>
      </c>
      <c r="V434"/>
    </row>
    <row r="435" spans="1:22">
      <c r="A435"/>
      <c r="R435" s="59"/>
      <c r="U435" t="str">
        <f t="shared" si="6"/>
        <v/>
      </c>
      <c r="V435"/>
    </row>
    <row r="436" spans="1:22">
      <c r="A436"/>
      <c r="R436" s="59"/>
      <c r="U436" t="str">
        <f t="shared" si="6"/>
        <v/>
      </c>
      <c r="V436"/>
    </row>
    <row r="437" spans="1:22">
      <c r="A437"/>
      <c r="R437" s="59"/>
      <c r="U437" t="str">
        <f t="shared" si="6"/>
        <v/>
      </c>
      <c r="V437"/>
    </row>
    <row r="438" spans="1:22">
      <c r="A438"/>
      <c r="R438" s="59"/>
      <c r="U438" t="str">
        <f t="shared" si="6"/>
        <v/>
      </c>
      <c r="V438"/>
    </row>
    <row r="439" spans="1:22">
      <c r="A439"/>
      <c r="R439" s="59"/>
      <c r="U439" t="str">
        <f t="shared" si="6"/>
        <v/>
      </c>
      <c r="V439"/>
    </row>
    <row r="440" spans="1:22">
      <c r="A440"/>
      <c r="R440" s="59"/>
      <c r="U440" t="str">
        <f t="shared" si="6"/>
        <v/>
      </c>
      <c r="V440"/>
    </row>
    <row r="441" spans="1:22">
      <c r="A441"/>
      <c r="R441" s="59"/>
      <c r="U441" t="str">
        <f t="shared" si="6"/>
        <v/>
      </c>
      <c r="V441"/>
    </row>
    <row r="442" spans="1:22">
      <c r="A442"/>
      <c r="R442" s="59"/>
      <c r="U442" t="str">
        <f t="shared" si="6"/>
        <v/>
      </c>
      <c r="V442"/>
    </row>
    <row r="443" spans="1:22">
      <c r="A443"/>
      <c r="R443" s="59"/>
      <c r="U443" t="str">
        <f t="shared" si="6"/>
        <v/>
      </c>
      <c r="V443"/>
    </row>
    <row r="444" spans="1:22">
      <c r="A444"/>
      <c r="R444" s="59"/>
      <c r="U444" t="str">
        <f t="shared" si="6"/>
        <v/>
      </c>
      <c r="V444"/>
    </row>
    <row r="445" spans="1:22">
      <c r="A445"/>
      <c r="R445" s="59"/>
      <c r="U445" t="str">
        <f t="shared" si="6"/>
        <v/>
      </c>
      <c r="V445"/>
    </row>
    <row r="446" spans="1:22">
      <c r="A446"/>
      <c r="R446" s="59"/>
      <c r="U446" t="str">
        <f t="shared" si="6"/>
        <v/>
      </c>
      <c r="V446"/>
    </row>
    <row r="447" spans="1:22">
      <c r="A447"/>
      <c r="R447" s="59"/>
      <c r="U447" t="str">
        <f t="shared" si="6"/>
        <v/>
      </c>
      <c r="V447"/>
    </row>
    <row r="448" spans="1:22">
      <c r="A448"/>
      <c r="R448" s="59"/>
      <c r="U448" t="str">
        <f t="shared" si="6"/>
        <v/>
      </c>
      <c r="V448"/>
    </row>
    <row r="449" spans="1:22">
      <c r="A449"/>
      <c r="R449" s="59"/>
      <c r="U449" t="str">
        <f t="shared" si="6"/>
        <v/>
      </c>
      <c r="V449"/>
    </row>
    <row r="450" spans="1:22">
      <c r="A450"/>
      <c r="R450" s="59"/>
      <c r="U450" t="str">
        <f t="shared" si="6"/>
        <v/>
      </c>
      <c r="V450"/>
    </row>
    <row r="451" spans="1:22">
      <c r="A451"/>
      <c r="R451" s="59"/>
      <c r="U451" t="str">
        <f t="shared" si="6"/>
        <v/>
      </c>
      <c r="V451"/>
    </row>
    <row r="452" spans="1:22">
      <c r="A452"/>
      <c r="R452" s="59"/>
      <c r="U452" t="str">
        <f t="shared" si="6"/>
        <v/>
      </c>
      <c r="V452"/>
    </row>
    <row r="453" spans="1:22">
      <c r="A453"/>
      <c r="R453" s="59"/>
      <c r="U453" t="str">
        <f t="shared" si="6"/>
        <v/>
      </c>
      <c r="V453"/>
    </row>
    <row r="454" spans="1:22">
      <c r="A454"/>
      <c r="R454" s="59"/>
      <c r="U454" t="str">
        <f t="shared" ref="U454:U517" si="7">IF(B454&lt;&gt;"",CONCATENATE("INSERT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",IF(B454&lt;&gt;"",CONCATENATE("N'",SUBSTITUTE(B454,"'","''"),"'"),"NULL"),IF(C454&lt;&gt;"",CONCATENATE(", N'",SUBSTITUTE(C454,"'","''"),"'"),", NULL"),IF(D454&lt;&gt;"",CONCATENATE(", N'",SUBSTITUTE(D454,"'","''"),"'"),", NULL"),IF(E454&lt;&gt;"",CONCATENATE(", N'",SUBSTITUTE(E454,"'","''"),"'"),", NULL"),IF(F454&lt;&gt;"",CONCATENATE(", N'",SUBSTITUTE(F454,"'","''"),"'"),", NULL"),IF(G454&lt;&gt;"",CONCATENATE(", N'",SUBSTITUTE(G454,"'","''"),"'"),", NULL"),IF(H454&lt;&gt;"",CONCATENATE(", N'",SUBSTITUTE(H454,"'","''"),"'"),", NULL"),IF(I454&lt;&gt;"",CONCATENATE(", N'",SUBSTITUTE(I454,"'","''"),"'"),", NULL"),IF(J454&lt;&gt;"",CONCATENATE(", N'",SUBSTITUTE(J454,"'","''"),"'"),", NULL"),IF(K454&lt;&gt;"",CONCATENATE(", N'",SUBSTITUTE(K454,"'","''"),"'"),", NULL"),IF(L454&lt;&gt;"",CONCATENATE(", N'",SUBSTITUTE(L454,"'","''"),"'"),", NULL"),IF(M454&lt;&gt;"",CONCATENATE(", N'",SUBSTITUTE(M454,"'","''"),"'"),", NULL"),IF(N454&lt;&gt;"",CONCATENATE(", N'",SUBSTITUTE(N454,"'","''"),"'"),", NULL"),IF(O454&lt;&gt;"",CONCATENATE(", N'",SUBSTITUTE(O454,"'","''"),"'"),", NULL"),IF(P454&lt;&gt;"",CONCATENATE(", N'",SUBSTITUTE(P454,"'","''"),"'"),", NULL"),IF(Q454&lt;&gt;"",CONCATENATE(", N'",SUBSTITUTE(Q454,"'","''"),"' "),", NULL"),IF(EXACT(R454,"1"),", 1",", 0"),IF(S454&lt;&gt;"",CONCATENATE(", N'",SUBSTITUTE(S454,"'","''"),"' "),", NULL"),IF(EXACT(T454,"1"),", 1);",", 0);")),"")</f>
        <v/>
      </c>
      <c r="V454"/>
    </row>
    <row r="455" spans="1:22">
      <c r="A455"/>
      <c r="R455" s="59"/>
      <c r="U455" t="str">
        <f t="shared" si="7"/>
        <v/>
      </c>
      <c r="V455"/>
    </row>
    <row r="456" spans="1:22">
      <c r="A456"/>
      <c r="R456" s="59"/>
      <c r="U456" t="str">
        <f t="shared" si="7"/>
        <v/>
      </c>
      <c r="V456"/>
    </row>
    <row r="457" spans="1:22">
      <c r="A457"/>
      <c r="R457" s="59"/>
      <c r="U457" t="str">
        <f t="shared" si="7"/>
        <v/>
      </c>
      <c r="V457"/>
    </row>
    <row r="458" spans="1:22">
      <c r="A458"/>
      <c r="R458" s="59"/>
      <c r="U458" t="str">
        <f t="shared" si="7"/>
        <v/>
      </c>
      <c r="V458"/>
    </row>
    <row r="459" spans="1:22">
      <c r="A459"/>
      <c r="R459" s="59"/>
      <c r="U459" t="str">
        <f t="shared" si="7"/>
        <v/>
      </c>
      <c r="V459"/>
    </row>
    <row r="460" spans="1:22">
      <c r="A460"/>
      <c r="R460" s="59"/>
      <c r="U460" t="str">
        <f t="shared" si="7"/>
        <v/>
      </c>
      <c r="V460"/>
    </row>
    <row r="461" spans="1:22">
      <c r="A461"/>
      <c r="R461" s="59"/>
      <c r="U461" t="str">
        <f t="shared" si="7"/>
        <v/>
      </c>
      <c r="V461"/>
    </row>
    <row r="462" spans="1:22">
      <c r="A462"/>
      <c r="R462" s="59"/>
      <c r="U462" t="str">
        <f t="shared" si="7"/>
        <v/>
      </c>
      <c r="V462"/>
    </row>
    <row r="463" spans="1:22">
      <c r="A463"/>
      <c r="R463" s="59"/>
      <c r="U463" t="str">
        <f t="shared" si="7"/>
        <v/>
      </c>
      <c r="V463"/>
    </row>
    <row r="464" spans="1:22">
      <c r="A464"/>
      <c r="R464" s="59"/>
      <c r="U464" t="str">
        <f t="shared" si="7"/>
        <v/>
      </c>
      <c r="V464"/>
    </row>
    <row r="465" spans="1:22">
      <c r="A465"/>
      <c r="R465" s="59"/>
      <c r="U465" t="str">
        <f t="shared" si="7"/>
        <v/>
      </c>
      <c r="V465"/>
    </row>
    <row r="466" spans="1:22">
      <c r="A466"/>
      <c r="R466" s="59"/>
      <c r="U466" t="str">
        <f t="shared" si="7"/>
        <v/>
      </c>
      <c r="V466"/>
    </row>
    <row r="467" spans="1:22">
      <c r="A467"/>
      <c r="R467" s="59"/>
      <c r="U467" t="str">
        <f t="shared" si="7"/>
        <v/>
      </c>
      <c r="V467"/>
    </row>
    <row r="468" spans="1:22">
      <c r="A468"/>
      <c r="R468" s="59"/>
      <c r="U468" t="str">
        <f t="shared" si="7"/>
        <v/>
      </c>
      <c r="V468"/>
    </row>
    <row r="469" spans="1:22">
      <c r="A469"/>
      <c r="R469" s="59"/>
      <c r="U469" t="str">
        <f t="shared" si="7"/>
        <v/>
      </c>
      <c r="V469"/>
    </row>
    <row r="470" spans="1:22">
      <c r="A470"/>
      <c r="R470" s="59"/>
      <c r="U470" t="str">
        <f t="shared" si="7"/>
        <v/>
      </c>
      <c r="V470"/>
    </row>
    <row r="471" spans="1:22">
      <c r="A471"/>
      <c r="R471" s="59"/>
      <c r="U471" t="str">
        <f t="shared" si="7"/>
        <v/>
      </c>
      <c r="V471"/>
    </row>
    <row r="472" spans="1:22">
      <c r="A472"/>
      <c r="R472" s="59"/>
      <c r="U472" t="str">
        <f t="shared" si="7"/>
        <v/>
      </c>
      <c r="V472"/>
    </row>
    <row r="473" spans="1:22">
      <c r="A473"/>
      <c r="R473" s="59"/>
      <c r="U473" t="str">
        <f t="shared" si="7"/>
        <v/>
      </c>
      <c r="V473"/>
    </row>
    <row r="474" spans="1:22">
      <c r="A474"/>
      <c r="R474" s="59"/>
      <c r="U474" t="str">
        <f t="shared" si="7"/>
        <v/>
      </c>
      <c r="V474"/>
    </row>
    <row r="475" spans="1:22">
      <c r="A475"/>
      <c r="R475" s="59"/>
      <c r="U475" t="str">
        <f t="shared" si="7"/>
        <v/>
      </c>
      <c r="V475"/>
    </row>
    <row r="476" spans="1:22">
      <c r="A476"/>
      <c r="R476" s="59"/>
      <c r="U476" t="str">
        <f t="shared" si="7"/>
        <v/>
      </c>
      <c r="V476"/>
    </row>
    <row r="477" spans="1:22">
      <c r="A477"/>
      <c r="R477" s="59"/>
      <c r="U477" t="str">
        <f t="shared" si="7"/>
        <v/>
      </c>
      <c r="V477"/>
    </row>
    <row r="478" spans="1:22">
      <c r="A478"/>
      <c r="R478" s="59"/>
      <c r="U478" t="str">
        <f t="shared" si="7"/>
        <v/>
      </c>
      <c r="V478"/>
    </row>
    <row r="479" spans="1:22">
      <c r="A479"/>
      <c r="R479" s="59"/>
      <c r="U479" t="str">
        <f t="shared" si="7"/>
        <v/>
      </c>
      <c r="V479"/>
    </row>
    <row r="480" spans="1:22">
      <c r="A480"/>
      <c r="R480" s="59"/>
      <c r="U480" t="str">
        <f t="shared" si="7"/>
        <v/>
      </c>
      <c r="V480"/>
    </row>
    <row r="481" spans="1:22">
      <c r="A481"/>
      <c r="R481" s="59"/>
      <c r="U481" t="str">
        <f t="shared" si="7"/>
        <v/>
      </c>
      <c r="V481"/>
    </row>
    <row r="482" spans="1:22">
      <c r="A482"/>
      <c r="R482" s="59"/>
      <c r="U482" t="str">
        <f t="shared" si="7"/>
        <v/>
      </c>
      <c r="V482"/>
    </row>
    <row r="483" spans="1:22">
      <c r="A483"/>
      <c r="R483" s="59"/>
      <c r="U483" t="str">
        <f t="shared" si="7"/>
        <v/>
      </c>
      <c r="V483"/>
    </row>
    <row r="484" spans="1:22">
      <c r="A484"/>
      <c r="R484" s="59"/>
      <c r="U484" t="str">
        <f t="shared" si="7"/>
        <v/>
      </c>
      <c r="V484"/>
    </row>
    <row r="485" spans="1:22">
      <c r="A485"/>
      <c r="R485" s="59"/>
      <c r="U485" t="str">
        <f t="shared" si="7"/>
        <v/>
      </c>
      <c r="V485"/>
    </row>
    <row r="486" spans="1:22">
      <c r="A486"/>
      <c r="R486" s="59"/>
      <c r="U486" t="str">
        <f t="shared" si="7"/>
        <v/>
      </c>
      <c r="V486"/>
    </row>
    <row r="487" spans="1:22">
      <c r="A487"/>
      <c r="R487" s="59"/>
      <c r="U487" t="str">
        <f t="shared" si="7"/>
        <v/>
      </c>
      <c r="V487"/>
    </row>
    <row r="488" spans="1:22">
      <c r="A488"/>
      <c r="R488" s="59"/>
      <c r="U488" t="str">
        <f t="shared" si="7"/>
        <v/>
      </c>
      <c r="V488"/>
    </row>
    <row r="489" spans="1:22">
      <c r="A489"/>
      <c r="R489" s="59"/>
      <c r="U489" t="str">
        <f t="shared" si="7"/>
        <v/>
      </c>
      <c r="V489"/>
    </row>
    <row r="490" spans="1:22">
      <c r="A490"/>
      <c r="R490" s="59"/>
      <c r="U490" t="str">
        <f t="shared" si="7"/>
        <v/>
      </c>
      <c r="V490"/>
    </row>
    <row r="491" spans="1:22">
      <c r="A491"/>
      <c r="R491" s="59"/>
      <c r="U491" t="str">
        <f t="shared" si="7"/>
        <v/>
      </c>
      <c r="V491"/>
    </row>
    <row r="492" spans="1:22">
      <c r="A492"/>
      <c r="R492" s="59"/>
      <c r="U492" t="str">
        <f t="shared" si="7"/>
        <v/>
      </c>
      <c r="V492"/>
    </row>
    <row r="493" spans="1:22">
      <c r="A493"/>
      <c r="R493" s="59"/>
      <c r="U493" t="str">
        <f t="shared" si="7"/>
        <v/>
      </c>
      <c r="V493"/>
    </row>
    <row r="494" spans="1:22">
      <c r="A494"/>
      <c r="R494" s="59"/>
      <c r="U494" t="str">
        <f t="shared" si="7"/>
        <v/>
      </c>
      <c r="V494"/>
    </row>
    <row r="495" spans="1:22">
      <c r="A495"/>
      <c r="R495" s="59"/>
      <c r="U495" t="str">
        <f t="shared" si="7"/>
        <v/>
      </c>
      <c r="V495"/>
    </row>
    <row r="496" spans="1:22">
      <c r="A496"/>
      <c r="R496" s="59"/>
      <c r="U496" t="str">
        <f t="shared" si="7"/>
        <v/>
      </c>
      <c r="V496"/>
    </row>
    <row r="497" spans="1:22">
      <c r="A497"/>
      <c r="R497" s="59"/>
      <c r="U497" t="str">
        <f t="shared" si="7"/>
        <v/>
      </c>
      <c r="V497"/>
    </row>
    <row r="498" spans="1:22">
      <c r="A498"/>
      <c r="R498" s="59"/>
      <c r="U498" t="str">
        <f t="shared" si="7"/>
        <v/>
      </c>
      <c r="V498"/>
    </row>
    <row r="499" spans="1:22">
      <c r="A499"/>
      <c r="R499" s="59"/>
      <c r="U499" t="str">
        <f t="shared" si="7"/>
        <v/>
      </c>
      <c r="V499"/>
    </row>
    <row r="500" spans="1:22">
      <c r="A500"/>
      <c r="R500" s="59"/>
      <c r="U500" t="str">
        <f t="shared" si="7"/>
        <v/>
      </c>
      <c r="V500"/>
    </row>
    <row r="501" spans="1:22">
      <c r="A501"/>
      <c r="R501" s="59"/>
      <c r="U501" t="str">
        <f t="shared" si="7"/>
        <v/>
      </c>
      <c r="V501"/>
    </row>
    <row r="502" spans="1:22">
      <c r="A502"/>
      <c r="R502" s="59"/>
      <c r="U502" t="str">
        <f t="shared" si="7"/>
        <v/>
      </c>
      <c r="V502"/>
    </row>
    <row r="503" spans="1:22">
      <c r="A503"/>
      <c r="R503" s="59"/>
      <c r="U503" t="str">
        <f t="shared" si="7"/>
        <v/>
      </c>
      <c r="V503"/>
    </row>
    <row r="504" spans="1:22">
      <c r="A504"/>
      <c r="R504" s="59"/>
      <c r="U504" t="str">
        <f t="shared" si="7"/>
        <v/>
      </c>
      <c r="V504"/>
    </row>
    <row r="505" spans="1:22">
      <c r="A505"/>
      <c r="R505" s="59"/>
      <c r="U505" t="str">
        <f t="shared" si="7"/>
        <v/>
      </c>
      <c r="V505"/>
    </row>
    <row r="506" spans="1:22">
      <c r="A506"/>
      <c r="R506" s="59"/>
      <c r="U506" t="str">
        <f t="shared" si="7"/>
        <v/>
      </c>
      <c r="V506"/>
    </row>
    <row r="507" spans="1:22">
      <c r="A507"/>
      <c r="R507" s="59"/>
      <c r="U507" t="str">
        <f t="shared" si="7"/>
        <v/>
      </c>
      <c r="V507"/>
    </row>
    <row r="508" spans="1:22">
      <c r="A508"/>
      <c r="R508" s="59"/>
      <c r="U508" t="str">
        <f t="shared" si="7"/>
        <v/>
      </c>
      <c r="V508"/>
    </row>
    <row r="509" spans="1:22">
      <c r="A509"/>
      <c r="R509" s="59"/>
      <c r="U509" t="str">
        <f t="shared" si="7"/>
        <v/>
      </c>
      <c r="V509"/>
    </row>
    <row r="510" spans="1:22">
      <c r="A510"/>
      <c r="R510" s="59"/>
      <c r="U510" t="str">
        <f t="shared" si="7"/>
        <v/>
      </c>
      <c r="V510"/>
    </row>
    <row r="511" spans="1:22">
      <c r="A511"/>
      <c r="R511" s="59"/>
      <c r="U511" t="str">
        <f t="shared" si="7"/>
        <v/>
      </c>
      <c r="V511"/>
    </row>
    <row r="512" spans="1:22">
      <c r="A512"/>
      <c r="R512" s="59"/>
      <c r="U512" t="str">
        <f t="shared" si="7"/>
        <v/>
      </c>
      <c r="V512"/>
    </row>
    <row r="513" spans="1:22">
      <c r="A513"/>
      <c r="R513" s="59"/>
      <c r="U513" t="str">
        <f t="shared" si="7"/>
        <v/>
      </c>
      <c r="V513"/>
    </row>
    <row r="514" spans="1:22">
      <c r="A514"/>
      <c r="R514" s="59"/>
      <c r="U514" t="str">
        <f t="shared" si="7"/>
        <v/>
      </c>
      <c r="V514"/>
    </row>
    <row r="515" spans="1:22">
      <c r="A515"/>
      <c r="R515" s="59"/>
      <c r="U515" t="str">
        <f t="shared" si="7"/>
        <v/>
      </c>
      <c r="V515"/>
    </row>
    <row r="516" spans="1:22">
      <c r="A516"/>
      <c r="R516" s="59"/>
      <c r="U516" t="str">
        <f t="shared" si="7"/>
        <v/>
      </c>
      <c r="V516"/>
    </row>
    <row r="517" spans="1:22">
      <c r="A517"/>
      <c r="R517" s="59"/>
      <c r="U517" t="str">
        <f t="shared" si="7"/>
        <v/>
      </c>
      <c r="V517"/>
    </row>
    <row r="518" spans="1:22">
      <c r="A518"/>
      <c r="R518" s="59"/>
      <c r="U518" t="str">
        <f t="shared" ref="U518:U581" si="8">IF(B518&lt;&gt;"",CONCATENATE("INSERT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",IF(B518&lt;&gt;"",CONCATENATE("N'",SUBSTITUTE(B518,"'","''"),"'"),"NULL"),IF(C518&lt;&gt;"",CONCATENATE(", N'",SUBSTITUTE(C518,"'","''"),"'"),", NULL"),IF(D518&lt;&gt;"",CONCATENATE(", N'",SUBSTITUTE(D518,"'","''"),"'"),", NULL"),IF(E518&lt;&gt;"",CONCATENATE(", N'",SUBSTITUTE(E518,"'","''"),"'"),", NULL"),IF(F518&lt;&gt;"",CONCATENATE(", N'",SUBSTITUTE(F518,"'","''"),"'"),", NULL"),IF(G518&lt;&gt;"",CONCATENATE(", N'",SUBSTITUTE(G518,"'","''"),"'"),", NULL"),IF(H518&lt;&gt;"",CONCATENATE(", N'",SUBSTITUTE(H518,"'","''"),"'"),", NULL"),IF(I518&lt;&gt;"",CONCATENATE(", N'",SUBSTITUTE(I518,"'","''"),"'"),", NULL"),IF(J518&lt;&gt;"",CONCATENATE(", N'",SUBSTITUTE(J518,"'","''"),"'"),", NULL"),IF(K518&lt;&gt;"",CONCATENATE(", N'",SUBSTITUTE(K518,"'","''"),"'"),", NULL"),IF(L518&lt;&gt;"",CONCATENATE(", N'",SUBSTITUTE(L518,"'","''"),"'"),", NULL"),IF(M518&lt;&gt;"",CONCATENATE(", N'",SUBSTITUTE(M518,"'","''"),"'"),", NULL"),IF(N518&lt;&gt;"",CONCATENATE(", N'",SUBSTITUTE(N518,"'","''"),"'"),", NULL"),IF(O518&lt;&gt;"",CONCATENATE(", N'",SUBSTITUTE(O518,"'","''"),"'"),", NULL"),IF(P518&lt;&gt;"",CONCATENATE(", N'",SUBSTITUTE(P518,"'","''"),"'"),", NULL"),IF(Q518&lt;&gt;"",CONCATENATE(", N'",SUBSTITUTE(Q518,"'","''"),"' "),", NULL"),IF(EXACT(R518,"1"),", 1",", 0"),IF(S518&lt;&gt;"",CONCATENATE(", N'",SUBSTITUTE(S518,"'","''"),"' "),", NULL"),IF(EXACT(T518,"1"),", 1);",", 0);")),"")</f>
        <v/>
      </c>
      <c r="V518"/>
    </row>
    <row r="519" spans="1:22">
      <c r="A519"/>
      <c r="R519" s="59"/>
      <c r="U519" t="str">
        <f t="shared" si="8"/>
        <v/>
      </c>
      <c r="V519"/>
    </row>
    <row r="520" spans="1:22">
      <c r="A520"/>
      <c r="R520" s="59"/>
      <c r="U520" t="str">
        <f t="shared" si="8"/>
        <v/>
      </c>
      <c r="V520"/>
    </row>
    <row r="521" spans="1:22">
      <c r="A521"/>
      <c r="R521" s="59"/>
      <c r="U521" t="str">
        <f t="shared" si="8"/>
        <v/>
      </c>
      <c r="V521"/>
    </row>
    <row r="522" spans="1:22">
      <c r="A522"/>
      <c r="R522" s="59"/>
      <c r="U522" t="str">
        <f t="shared" si="8"/>
        <v/>
      </c>
      <c r="V522"/>
    </row>
    <row r="523" spans="1:22">
      <c r="A523"/>
      <c r="R523" s="59"/>
      <c r="U523" t="str">
        <f t="shared" si="8"/>
        <v/>
      </c>
      <c r="V523"/>
    </row>
    <row r="524" spans="1:22">
      <c r="A524"/>
      <c r="R524" s="59"/>
      <c r="U524" t="str">
        <f t="shared" si="8"/>
        <v/>
      </c>
      <c r="V524"/>
    </row>
    <row r="525" spans="1:22">
      <c r="A525"/>
      <c r="R525" s="59"/>
      <c r="U525" t="str">
        <f t="shared" si="8"/>
        <v/>
      </c>
      <c r="V525"/>
    </row>
    <row r="526" spans="1:22">
      <c r="A526"/>
      <c r="R526" s="59"/>
      <c r="U526" t="str">
        <f t="shared" si="8"/>
        <v/>
      </c>
      <c r="V526"/>
    </row>
    <row r="527" spans="1:22">
      <c r="A527"/>
      <c r="R527" s="59"/>
      <c r="U527" t="str">
        <f t="shared" si="8"/>
        <v/>
      </c>
      <c r="V527"/>
    </row>
    <row r="528" spans="1:22">
      <c r="A528"/>
      <c r="R528" s="59"/>
      <c r="U528" t="str">
        <f t="shared" si="8"/>
        <v/>
      </c>
      <c r="V528"/>
    </row>
    <row r="529" spans="1:22">
      <c r="A529"/>
      <c r="R529" s="59"/>
      <c r="U529" t="str">
        <f t="shared" si="8"/>
        <v/>
      </c>
      <c r="V529"/>
    </row>
    <row r="530" spans="1:22">
      <c r="A530"/>
      <c r="R530" s="59"/>
      <c r="U530" t="str">
        <f t="shared" si="8"/>
        <v/>
      </c>
      <c r="V530"/>
    </row>
    <row r="531" spans="1:22">
      <c r="A531"/>
      <c r="R531" s="59"/>
      <c r="U531" t="str">
        <f t="shared" si="8"/>
        <v/>
      </c>
      <c r="V531"/>
    </row>
    <row r="532" spans="1:22">
      <c r="A532"/>
      <c r="R532" s="59"/>
      <c r="U532" t="str">
        <f t="shared" si="8"/>
        <v/>
      </c>
      <c r="V532"/>
    </row>
    <row r="533" spans="1:22">
      <c r="A533"/>
      <c r="R533" s="59"/>
      <c r="U533" t="str">
        <f t="shared" si="8"/>
        <v/>
      </c>
      <c r="V533"/>
    </row>
    <row r="534" spans="1:22">
      <c r="A534"/>
      <c r="R534" s="59"/>
      <c r="U534" t="str">
        <f t="shared" si="8"/>
        <v/>
      </c>
      <c r="V534"/>
    </row>
    <row r="535" spans="1:22">
      <c r="A535"/>
      <c r="R535" s="59"/>
      <c r="U535" t="str">
        <f t="shared" si="8"/>
        <v/>
      </c>
      <c r="V535"/>
    </row>
    <row r="536" spans="1:22">
      <c r="A536"/>
      <c r="R536" s="59"/>
      <c r="U536" t="str">
        <f t="shared" si="8"/>
        <v/>
      </c>
      <c r="V536"/>
    </row>
    <row r="537" spans="1:22">
      <c r="A537"/>
      <c r="R537" s="59"/>
      <c r="U537" t="str">
        <f t="shared" si="8"/>
        <v/>
      </c>
      <c r="V537"/>
    </row>
    <row r="538" spans="1:22">
      <c r="A538"/>
      <c r="R538" s="59"/>
      <c r="U538" t="str">
        <f t="shared" si="8"/>
        <v/>
      </c>
      <c r="V538"/>
    </row>
    <row r="539" spans="1:22">
      <c r="A539"/>
      <c r="R539" s="59"/>
      <c r="U539" t="str">
        <f t="shared" si="8"/>
        <v/>
      </c>
      <c r="V539"/>
    </row>
    <row r="540" spans="1:22">
      <c r="A540"/>
      <c r="R540" s="59"/>
      <c r="U540" t="str">
        <f t="shared" si="8"/>
        <v/>
      </c>
      <c r="V540"/>
    </row>
    <row r="541" spans="1:22">
      <c r="A541"/>
      <c r="R541" s="59"/>
      <c r="U541" t="str">
        <f t="shared" si="8"/>
        <v/>
      </c>
      <c r="V541"/>
    </row>
    <row r="542" spans="1:22">
      <c r="A542"/>
      <c r="R542" s="59"/>
      <c r="U542" t="str">
        <f t="shared" si="8"/>
        <v/>
      </c>
      <c r="V542"/>
    </row>
    <row r="543" spans="1:22">
      <c r="A543"/>
      <c r="R543" s="59"/>
      <c r="U543" t="str">
        <f t="shared" si="8"/>
        <v/>
      </c>
      <c r="V543"/>
    </row>
    <row r="544" spans="1:22">
      <c r="A544"/>
      <c r="R544" s="59"/>
      <c r="U544" t="str">
        <f t="shared" si="8"/>
        <v/>
      </c>
      <c r="V544"/>
    </row>
    <row r="545" spans="1:22">
      <c r="A545"/>
      <c r="R545" s="59"/>
      <c r="U545" t="str">
        <f t="shared" si="8"/>
        <v/>
      </c>
      <c r="V545"/>
    </row>
    <row r="546" spans="1:22">
      <c r="A546"/>
      <c r="R546" s="59"/>
      <c r="U546" t="str">
        <f t="shared" si="8"/>
        <v/>
      </c>
      <c r="V546"/>
    </row>
    <row r="547" spans="1:22">
      <c r="A547"/>
      <c r="R547" s="59"/>
      <c r="U547" t="str">
        <f t="shared" si="8"/>
        <v/>
      </c>
      <c r="V547"/>
    </row>
    <row r="548" spans="1:22">
      <c r="A548"/>
      <c r="R548" s="59"/>
      <c r="U548" t="str">
        <f t="shared" si="8"/>
        <v/>
      </c>
      <c r="V548"/>
    </row>
    <row r="549" spans="1:22">
      <c r="A549"/>
      <c r="R549" s="59"/>
      <c r="U549" t="str">
        <f t="shared" si="8"/>
        <v/>
      </c>
      <c r="V549"/>
    </row>
    <row r="550" spans="1:22">
      <c r="A550"/>
      <c r="R550" s="59"/>
      <c r="U550" t="str">
        <f t="shared" si="8"/>
        <v/>
      </c>
      <c r="V550"/>
    </row>
    <row r="551" spans="1:22">
      <c r="A551"/>
      <c r="R551" s="59"/>
      <c r="U551" t="str">
        <f t="shared" si="8"/>
        <v/>
      </c>
      <c r="V551"/>
    </row>
    <row r="552" spans="1:22">
      <c r="A552"/>
      <c r="R552" s="59"/>
      <c r="U552" t="str">
        <f t="shared" si="8"/>
        <v/>
      </c>
      <c r="V552"/>
    </row>
    <row r="553" spans="1:22">
      <c r="A553"/>
      <c r="R553" s="59"/>
      <c r="U553" t="str">
        <f t="shared" si="8"/>
        <v/>
      </c>
      <c r="V553"/>
    </row>
    <row r="554" spans="1:22">
      <c r="A554"/>
      <c r="R554" s="59"/>
      <c r="U554" t="str">
        <f t="shared" si="8"/>
        <v/>
      </c>
      <c r="V554"/>
    </row>
    <row r="555" spans="1:22">
      <c r="A555"/>
      <c r="R555" s="59"/>
      <c r="U555" t="str">
        <f t="shared" si="8"/>
        <v/>
      </c>
      <c r="V555"/>
    </row>
    <row r="556" spans="1:22">
      <c r="A556"/>
      <c r="R556" s="59"/>
      <c r="U556" t="str">
        <f t="shared" si="8"/>
        <v/>
      </c>
      <c r="V556"/>
    </row>
    <row r="557" spans="1:22">
      <c r="A557"/>
      <c r="R557" s="59"/>
      <c r="U557" t="str">
        <f t="shared" si="8"/>
        <v/>
      </c>
      <c r="V557"/>
    </row>
    <row r="558" spans="1:22">
      <c r="A558"/>
      <c r="R558" s="59"/>
      <c r="U558" t="str">
        <f t="shared" si="8"/>
        <v/>
      </c>
      <c r="V558"/>
    </row>
    <row r="559" spans="1:22">
      <c r="A559"/>
      <c r="R559" s="59"/>
      <c r="U559" t="str">
        <f t="shared" si="8"/>
        <v/>
      </c>
      <c r="V559"/>
    </row>
    <row r="560" spans="1:22">
      <c r="A560"/>
      <c r="R560" s="59"/>
      <c r="U560" t="str">
        <f t="shared" si="8"/>
        <v/>
      </c>
      <c r="V560"/>
    </row>
    <row r="561" spans="1:22">
      <c r="A561"/>
      <c r="R561" s="59"/>
      <c r="U561" t="str">
        <f t="shared" si="8"/>
        <v/>
      </c>
      <c r="V561"/>
    </row>
    <row r="562" spans="1:22">
      <c r="A562"/>
      <c r="R562" s="59"/>
      <c r="U562" t="str">
        <f t="shared" si="8"/>
        <v/>
      </c>
      <c r="V562"/>
    </row>
    <row r="563" spans="1:22">
      <c r="A563"/>
      <c r="R563" s="59"/>
      <c r="U563" t="str">
        <f t="shared" si="8"/>
        <v/>
      </c>
      <c r="V563"/>
    </row>
    <row r="564" spans="1:22">
      <c r="A564"/>
      <c r="R564" s="59"/>
      <c r="U564" t="str">
        <f t="shared" si="8"/>
        <v/>
      </c>
      <c r="V564"/>
    </row>
    <row r="565" spans="1:22">
      <c r="A565"/>
      <c r="R565" s="59"/>
      <c r="U565" t="str">
        <f t="shared" si="8"/>
        <v/>
      </c>
      <c r="V565"/>
    </row>
    <row r="566" spans="1:22">
      <c r="A566"/>
      <c r="R566" s="59"/>
      <c r="U566" t="str">
        <f t="shared" si="8"/>
        <v/>
      </c>
      <c r="V566"/>
    </row>
    <row r="567" spans="1:22">
      <c r="A567"/>
      <c r="R567" s="59"/>
      <c r="U567" t="str">
        <f t="shared" si="8"/>
        <v/>
      </c>
      <c r="V567"/>
    </row>
    <row r="568" spans="1:22">
      <c r="A568"/>
      <c r="R568" s="59"/>
      <c r="U568" t="str">
        <f t="shared" si="8"/>
        <v/>
      </c>
      <c r="V568"/>
    </row>
    <row r="569" spans="1:22">
      <c r="A569"/>
      <c r="R569" s="59"/>
      <c r="U569" t="str">
        <f t="shared" si="8"/>
        <v/>
      </c>
      <c r="V569"/>
    </row>
    <row r="570" spans="1:22">
      <c r="A570"/>
      <c r="R570" s="59"/>
      <c r="U570" t="str">
        <f t="shared" si="8"/>
        <v/>
      </c>
      <c r="V570"/>
    </row>
    <row r="571" spans="1:22">
      <c r="A571"/>
      <c r="R571" s="59"/>
      <c r="U571" t="str">
        <f t="shared" si="8"/>
        <v/>
      </c>
      <c r="V571"/>
    </row>
    <row r="572" spans="1:22">
      <c r="A572"/>
      <c r="R572" s="59"/>
      <c r="U572" t="str">
        <f t="shared" si="8"/>
        <v/>
      </c>
      <c r="V572"/>
    </row>
    <row r="573" spans="1:22">
      <c r="A573"/>
      <c r="R573" s="59"/>
      <c r="U573" t="str">
        <f t="shared" si="8"/>
        <v/>
      </c>
      <c r="V573"/>
    </row>
    <row r="574" spans="1:22">
      <c r="A574"/>
      <c r="R574" s="59"/>
      <c r="U574" t="str">
        <f t="shared" si="8"/>
        <v/>
      </c>
      <c r="V574"/>
    </row>
    <row r="575" spans="1:22">
      <c r="A575"/>
      <c r="R575" s="59"/>
      <c r="U575" t="str">
        <f t="shared" si="8"/>
        <v/>
      </c>
      <c r="V575"/>
    </row>
    <row r="576" spans="1:22">
      <c r="A576"/>
      <c r="R576" s="59"/>
      <c r="U576" t="str">
        <f t="shared" si="8"/>
        <v/>
      </c>
      <c r="V576"/>
    </row>
    <row r="577" spans="1:22">
      <c r="A577"/>
      <c r="R577" s="59"/>
      <c r="U577" t="str">
        <f t="shared" si="8"/>
        <v/>
      </c>
      <c r="V577"/>
    </row>
    <row r="578" spans="1:22">
      <c r="A578"/>
      <c r="R578" s="59"/>
      <c r="U578" t="str">
        <f t="shared" si="8"/>
        <v/>
      </c>
      <c r="V578"/>
    </row>
    <row r="579" spans="1:22">
      <c r="A579"/>
      <c r="R579" s="59"/>
      <c r="U579" t="str">
        <f t="shared" si="8"/>
        <v/>
      </c>
      <c r="V579"/>
    </row>
    <row r="580" spans="1:22">
      <c r="A580"/>
      <c r="R580" s="59"/>
      <c r="U580" t="str">
        <f t="shared" si="8"/>
        <v/>
      </c>
      <c r="V580"/>
    </row>
    <row r="581" spans="1:22">
      <c r="A581"/>
      <c r="R581" s="59"/>
      <c r="U581" t="str">
        <f t="shared" si="8"/>
        <v/>
      </c>
      <c r="V581"/>
    </row>
    <row r="582" spans="1:22">
      <c r="A582"/>
      <c r="R582" s="59"/>
      <c r="U582" t="str">
        <f t="shared" ref="U582:U645" si="9">IF(B582&lt;&gt;"",CONCATENATE("INSERT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",IF(B582&lt;&gt;"",CONCATENATE("N'",SUBSTITUTE(B582,"'","''"),"'"),"NULL"),IF(C582&lt;&gt;"",CONCATENATE(", N'",SUBSTITUTE(C582,"'","''"),"'"),", NULL"),IF(D582&lt;&gt;"",CONCATENATE(", N'",SUBSTITUTE(D582,"'","''"),"'"),", NULL"),IF(E582&lt;&gt;"",CONCATENATE(", N'",SUBSTITUTE(E582,"'","''"),"'"),", NULL"),IF(F582&lt;&gt;"",CONCATENATE(", N'",SUBSTITUTE(F582,"'","''"),"'"),", NULL"),IF(G582&lt;&gt;"",CONCATENATE(", N'",SUBSTITUTE(G582,"'","''"),"'"),", NULL"),IF(H582&lt;&gt;"",CONCATENATE(", N'",SUBSTITUTE(H582,"'","''"),"'"),", NULL"),IF(I582&lt;&gt;"",CONCATENATE(", N'",SUBSTITUTE(I582,"'","''"),"'"),", NULL"),IF(J582&lt;&gt;"",CONCATENATE(", N'",SUBSTITUTE(J582,"'","''"),"'"),", NULL"),IF(K582&lt;&gt;"",CONCATENATE(", N'",SUBSTITUTE(K582,"'","''"),"'"),", NULL"),IF(L582&lt;&gt;"",CONCATENATE(", N'",SUBSTITUTE(L582,"'","''"),"'"),", NULL"),IF(M582&lt;&gt;"",CONCATENATE(", N'",SUBSTITUTE(M582,"'","''"),"'"),", NULL"),IF(N582&lt;&gt;"",CONCATENATE(", N'",SUBSTITUTE(N582,"'","''"),"'"),", NULL"),IF(O582&lt;&gt;"",CONCATENATE(", N'",SUBSTITUTE(O582,"'","''"),"'"),", NULL"),IF(P582&lt;&gt;"",CONCATENATE(", N'",SUBSTITUTE(P582,"'","''"),"'"),", NULL"),IF(Q582&lt;&gt;"",CONCATENATE(", N'",SUBSTITUTE(Q582,"'","''"),"' "),", NULL"),IF(EXACT(R582,"1"),", 1",", 0"),IF(S582&lt;&gt;"",CONCATENATE(", N'",SUBSTITUTE(S582,"'","''"),"' "),", NULL"),IF(EXACT(T582,"1"),", 1);",", 0);")),"")</f>
        <v/>
      </c>
      <c r="V582"/>
    </row>
    <row r="583" spans="1:22">
      <c r="A583"/>
      <c r="R583" s="59"/>
      <c r="U583" t="str">
        <f t="shared" si="9"/>
        <v/>
      </c>
      <c r="V583"/>
    </row>
    <row r="584" spans="1:22">
      <c r="A584"/>
      <c r="R584" s="59"/>
      <c r="U584" t="str">
        <f t="shared" si="9"/>
        <v/>
      </c>
      <c r="V584"/>
    </row>
    <row r="585" spans="1:22">
      <c r="A585"/>
      <c r="R585" s="59"/>
      <c r="U585" t="str">
        <f t="shared" si="9"/>
        <v/>
      </c>
      <c r="V585"/>
    </row>
    <row r="586" spans="1:22">
      <c r="A586"/>
      <c r="R586" s="59"/>
      <c r="U586" t="str">
        <f t="shared" si="9"/>
        <v/>
      </c>
      <c r="V586"/>
    </row>
    <row r="587" spans="1:22">
      <c r="A587"/>
      <c r="R587" s="59"/>
      <c r="U587" t="str">
        <f t="shared" si="9"/>
        <v/>
      </c>
      <c r="V587"/>
    </row>
    <row r="588" spans="1:22">
      <c r="A588"/>
      <c r="R588" s="59"/>
      <c r="U588" t="str">
        <f t="shared" si="9"/>
        <v/>
      </c>
      <c r="V588"/>
    </row>
    <row r="589" spans="1:22">
      <c r="A589"/>
      <c r="R589" s="59"/>
      <c r="U589" t="str">
        <f t="shared" si="9"/>
        <v/>
      </c>
      <c r="V589"/>
    </row>
    <row r="590" spans="1:22">
      <c r="A590"/>
      <c r="R590" s="59"/>
      <c r="U590" t="str">
        <f t="shared" si="9"/>
        <v/>
      </c>
      <c r="V590"/>
    </row>
    <row r="591" spans="1:22">
      <c r="A591"/>
      <c r="R591" s="59"/>
      <c r="U591" t="str">
        <f t="shared" si="9"/>
        <v/>
      </c>
      <c r="V591"/>
    </row>
    <row r="592" spans="1:22">
      <c r="A592"/>
      <c r="R592" s="59"/>
      <c r="U592" t="str">
        <f t="shared" si="9"/>
        <v/>
      </c>
      <c r="V592"/>
    </row>
    <row r="593" spans="1:22">
      <c r="A593"/>
      <c r="R593" s="59"/>
      <c r="U593" t="str">
        <f t="shared" si="9"/>
        <v/>
      </c>
      <c r="V593"/>
    </row>
    <row r="594" spans="1:22">
      <c r="A594"/>
      <c r="R594" s="59"/>
      <c r="U594" t="str">
        <f t="shared" si="9"/>
        <v/>
      </c>
      <c r="V594"/>
    </row>
    <row r="595" spans="1:22">
      <c r="A595"/>
      <c r="R595" s="59"/>
      <c r="U595" t="str">
        <f t="shared" si="9"/>
        <v/>
      </c>
      <c r="V595"/>
    </row>
    <row r="596" spans="1:22">
      <c r="A596"/>
      <c r="R596" s="59"/>
      <c r="U596" t="str">
        <f t="shared" si="9"/>
        <v/>
      </c>
      <c r="V596"/>
    </row>
    <row r="597" spans="1:22">
      <c r="A597"/>
      <c r="R597" s="59"/>
      <c r="U597" t="str">
        <f t="shared" si="9"/>
        <v/>
      </c>
      <c r="V597"/>
    </row>
    <row r="598" spans="1:22">
      <c r="A598"/>
      <c r="R598" s="59"/>
      <c r="U598" t="str">
        <f t="shared" si="9"/>
        <v/>
      </c>
      <c r="V598"/>
    </row>
    <row r="599" spans="1:22">
      <c r="A599"/>
      <c r="R599" s="59"/>
      <c r="U599" t="str">
        <f t="shared" si="9"/>
        <v/>
      </c>
      <c r="V599"/>
    </row>
    <row r="600" spans="1:22">
      <c r="A600"/>
      <c r="R600" s="59"/>
      <c r="U600" t="str">
        <f t="shared" si="9"/>
        <v/>
      </c>
      <c r="V600"/>
    </row>
    <row r="601" spans="1:22">
      <c r="A601"/>
      <c r="R601" s="59"/>
      <c r="U601" t="str">
        <f t="shared" si="9"/>
        <v/>
      </c>
      <c r="V601"/>
    </row>
    <row r="602" spans="1:22">
      <c r="A602"/>
      <c r="R602" s="59"/>
      <c r="U602" t="str">
        <f t="shared" si="9"/>
        <v/>
      </c>
      <c r="V602"/>
    </row>
    <row r="603" spans="1:22">
      <c r="A603"/>
      <c r="R603" s="59"/>
      <c r="U603" t="str">
        <f t="shared" si="9"/>
        <v/>
      </c>
      <c r="V603"/>
    </row>
    <row r="604" spans="1:22">
      <c r="A604"/>
      <c r="R604" s="59"/>
      <c r="U604" t="str">
        <f t="shared" si="9"/>
        <v/>
      </c>
      <c r="V604"/>
    </row>
    <row r="605" spans="1:22">
      <c r="A605"/>
      <c r="R605" s="59"/>
      <c r="U605" t="str">
        <f t="shared" si="9"/>
        <v/>
      </c>
      <c r="V605"/>
    </row>
    <row r="606" spans="1:22">
      <c r="A606"/>
      <c r="R606" s="59"/>
      <c r="U606" t="str">
        <f t="shared" si="9"/>
        <v/>
      </c>
      <c r="V606"/>
    </row>
    <row r="607" spans="1:22">
      <c r="A607"/>
      <c r="R607" s="59"/>
      <c r="U607" t="str">
        <f t="shared" si="9"/>
        <v/>
      </c>
      <c r="V607"/>
    </row>
    <row r="608" spans="1:22">
      <c r="A608"/>
      <c r="R608" s="59"/>
      <c r="U608" t="str">
        <f t="shared" si="9"/>
        <v/>
      </c>
      <c r="V608"/>
    </row>
    <row r="609" spans="1:22">
      <c r="A609"/>
      <c r="R609" s="59"/>
      <c r="U609" t="str">
        <f t="shared" si="9"/>
        <v/>
      </c>
      <c r="V609"/>
    </row>
    <row r="610" spans="1:22">
      <c r="A610"/>
      <c r="R610" s="59"/>
      <c r="U610" t="str">
        <f t="shared" si="9"/>
        <v/>
      </c>
      <c r="V610"/>
    </row>
    <row r="611" spans="1:22">
      <c r="A611"/>
      <c r="R611" s="59"/>
      <c r="U611" t="str">
        <f t="shared" si="9"/>
        <v/>
      </c>
      <c r="V611"/>
    </row>
    <row r="612" spans="1:22">
      <c r="A612"/>
      <c r="R612" s="59"/>
      <c r="U612" t="str">
        <f t="shared" si="9"/>
        <v/>
      </c>
      <c r="V612"/>
    </row>
    <row r="613" spans="1:22">
      <c r="A613"/>
      <c r="R613" s="59"/>
      <c r="U613" t="str">
        <f t="shared" si="9"/>
        <v/>
      </c>
      <c r="V613"/>
    </row>
    <row r="614" spans="1:22">
      <c r="A614"/>
      <c r="R614" s="59"/>
      <c r="U614" t="str">
        <f t="shared" si="9"/>
        <v/>
      </c>
      <c r="V614"/>
    </row>
    <row r="615" spans="1:22">
      <c r="A615"/>
      <c r="R615" s="59"/>
      <c r="U615" t="str">
        <f t="shared" si="9"/>
        <v/>
      </c>
      <c r="V615"/>
    </row>
    <row r="616" spans="1:22">
      <c r="A616"/>
      <c r="R616" s="59"/>
      <c r="U616" t="str">
        <f t="shared" si="9"/>
        <v/>
      </c>
      <c r="V616"/>
    </row>
    <row r="617" spans="1:22">
      <c r="A617"/>
      <c r="R617" s="59"/>
      <c r="U617" t="str">
        <f t="shared" si="9"/>
        <v/>
      </c>
      <c r="V617"/>
    </row>
    <row r="618" spans="1:22">
      <c r="A618"/>
      <c r="R618" s="59"/>
      <c r="U618" t="str">
        <f t="shared" si="9"/>
        <v/>
      </c>
      <c r="V618"/>
    </row>
    <row r="619" spans="1:22">
      <c r="A619"/>
      <c r="R619" s="59"/>
      <c r="U619" t="str">
        <f t="shared" si="9"/>
        <v/>
      </c>
      <c r="V619"/>
    </row>
    <row r="620" spans="1:22">
      <c r="A620"/>
      <c r="R620" s="59"/>
      <c r="U620" t="str">
        <f t="shared" si="9"/>
        <v/>
      </c>
      <c r="V620"/>
    </row>
    <row r="621" spans="1:22">
      <c r="A621"/>
      <c r="R621" s="59"/>
      <c r="U621" t="str">
        <f t="shared" si="9"/>
        <v/>
      </c>
      <c r="V621"/>
    </row>
    <row r="622" spans="1:22">
      <c r="A622"/>
      <c r="R622" s="59"/>
      <c r="U622" t="str">
        <f t="shared" si="9"/>
        <v/>
      </c>
      <c r="V622"/>
    </row>
    <row r="623" spans="1:22">
      <c r="A623"/>
      <c r="R623" s="59"/>
      <c r="U623" t="str">
        <f t="shared" si="9"/>
        <v/>
      </c>
      <c r="V623"/>
    </row>
    <row r="624" spans="1:22">
      <c r="A624"/>
      <c r="R624" s="59"/>
      <c r="U624" t="str">
        <f t="shared" si="9"/>
        <v/>
      </c>
      <c r="V624"/>
    </row>
    <row r="625" spans="1:22">
      <c r="A625"/>
      <c r="R625" s="59"/>
      <c r="U625" t="str">
        <f t="shared" si="9"/>
        <v/>
      </c>
      <c r="V625"/>
    </row>
    <row r="626" spans="1:22">
      <c r="A626"/>
      <c r="R626" s="59"/>
      <c r="U626" t="str">
        <f t="shared" si="9"/>
        <v/>
      </c>
      <c r="V626"/>
    </row>
    <row r="627" spans="1:22">
      <c r="A627"/>
      <c r="R627" s="59"/>
      <c r="U627" t="str">
        <f t="shared" si="9"/>
        <v/>
      </c>
      <c r="V627"/>
    </row>
    <row r="628" spans="1:22">
      <c r="A628"/>
      <c r="R628" s="59"/>
      <c r="U628" t="str">
        <f t="shared" si="9"/>
        <v/>
      </c>
      <c r="V628"/>
    </row>
    <row r="629" spans="1:22">
      <c r="A629"/>
      <c r="R629" s="59"/>
      <c r="U629" t="str">
        <f t="shared" si="9"/>
        <v/>
      </c>
      <c r="V629"/>
    </row>
    <row r="630" spans="1:22">
      <c r="A630"/>
      <c r="R630" s="59"/>
      <c r="U630" t="str">
        <f t="shared" si="9"/>
        <v/>
      </c>
      <c r="V630"/>
    </row>
    <row r="631" spans="1:22">
      <c r="A631"/>
      <c r="R631" s="59"/>
      <c r="U631" t="str">
        <f t="shared" si="9"/>
        <v/>
      </c>
      <c r="V631"/>
    </row>
    <row r="632" spans="1:22">
      <c r="A632"/>
      <c r="R632" s="59"/>
      <c r="U632" t="str">
        <f t="shared" si="9"/>
        <v/>
      </c>
      <c r="V632"/>
    </row>
    <row r="633" spans="1:22">
      <c r="A633"/>
      <c r="R633" s="59"/>
      <c r="U633" t="str">
        <f t="shared" si="9"/>
        <v/>
      </c>
      <c r="V633"/>
    </row>
    <row r="634" spans="1:22">
      <c r="A634"/>
      <c r="R634" s="59"/>
      <c r="U634" t="str">
        <f t="shared" si="9"/>
        <v/>
      </c>
      <c r="V634"/>
    </row>
    <row r="635" spans="1:22">
      <c r="A635"/>
      <c r="R635" s="59"/>
      <c r="U635" t="str">
        <f t="shared" si="9"/>
        <v/>
      </c>
      <c r="V635"/>
    </row>
    <row r="636" spans="1:22">
      <c r="A636"/>
      <c r="R636" s="59"/>
      <c r="U636" t="str">
        <f t="shared" si="9"/>
        <v/>
      </c>
      <c r="V636"/>
    </row>
    <row r="637" spans="1:22">
      <c r="A637"/>
      <c r="R637" s="59"/>
      <c r="U637" t="str">
        <f t="shared" si="9"/>
        <v/>
      </c>
      <c r="V637"/>
    </row>
    <row r="638" spans="1:22">
      <c r="A638"/>
      <c r="R638" s="59"/>
      <c r="U638" t="str">
        <f t="shared" si="9"/>
        <v/>
      </c>
      <c r="V638"/>
    </row>
    <row r="639" spans="1:22">
      <c r="A639"/>
      <c r="R639" s="59"/>
      <c r="U639" t="str">
        <f t="shared" si="9"/>
        <v/>
      </c>
      <c r="V639"/>
    </row>
    <row r="640" spans="1:22">
      <c r="A640"/>
      <c r="R640" s="59"/>
      <c r="U640" t="str">
        <f t="shared" si="9"/>
        <v/>
      </c>
      <c r="V640"/>
    </row>
    <row r="641" spans="1:22">
      <c r="A641"/>
      <c r="R641" s="59"/>
      <c r="U641" t="str">
        <f t="shared" si="9"/>
        <v/>
      </c>
      <c r="V641"/>
    </row>
    <row r="642" spans="1:22">
      <c r="A642"/>
      <c r="R642" s="59"/>
      <c r="U642" t="str">
        <f t="shared" si="9"/>
        <v/>
      </c>
      <c r="V642"/>
    </row>
    <row r="643" spans="1:22">
      <c r="A643"/>
      <c r="R643" s="59"/>
      <c r="U643" t="str">
        <f t="shared" si="9"/>
        <v/>
      </c>
      <c r="V643"/>
    </row>
    <row r="644" spans="1:22">
      <c r="A644"/>
      <c r="R644" s="59"/>
      <c r="U644" t="str">
        <f t="shared" si="9"/>
        <v/>
      </c>
      <c r="V644"/>
    </row>
    <row r="645" spans="1:22">
      <c r="A645"/>
      <c r="R645" s="59"/>
      <c r="U645" t="str">
        <f t="shared" si="9"/>
        <v/>
      </c>
      <c r="V645"/>
    </row>
    <row r="646" spans="1:22">
      <c r="A646"/>
      <c r="R646" s="59"/>
      <c r="U646" t="str">
        <f t="shared" ref="U646:U709" si="10">IF(B646&lt;&gt;"",CONCATENATE("INSERT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",IF(B646&lt;&gt;"",CONCATENATE("N'",SUBSTITUTE(B646,"'","''"),"'"),"NULL"),IF(C646&lt;&gt;"",CONCATENATE(", N'",SUBSTITUTE(C646,"'","''"),"'"),", NULL"),IF(D646&lt;&gt;"",CONCATENATE(", N'",SUBSTITUTE(D646,"'","''"),"'"),", NULL"),IF(E646&lt;&gt;"",CONCATENATE(", N'",SUBSTITUTE(E646,"'","''"),"'"),", NULL"),IF(F646&lt;&gt;"",CONCATENATE(", N'",SUBSTITUTE(F646,"'","''"),"'"),", NULL"),IF(G646&lt;&gt;"",CONCATENATE(", N'",SUBSTITUTE(G646,"'","''"),"'"),", NULL"),IF(H646&lt;&gt;"",CONCATENATE(", N'",SUBSTITUTE(H646,"'","''"),"'"),", NULL"),IF(I646&lt;&gt;"",CONCATENATE(", N'",SUBSTITUTE(I646,"'","''"),"'"),", NULL"),IF(J646&lt;&gt;"",CONCATENATE(", N'",SUBSTITUTE(J646,"'","''"),"'"),", NULL"),IF(K646&lt;&gt;"",CONCATENATE(", N'",SUBSTITUTE(K646,"'","''"),"'"),", NULL"),IF(L646&lt;&gt;"",CONCATENATE(", N'",SUBSTITUTE(L646,"'","''"),"'"),", NULL"),IF(M646&lt;&gt;"",CONCATENATE(", N'",SUBSTITUTE(M646,"'","''"),"'"),", NULL"),IF(N646&lt;&gt;"",CONCATENATE(", N'",SUBSTITUTE(N646,"'","''"),"'"),", NULL"),IF(O646&lt;&gt;"",CONCATENATE(", N'",SUBSTITUTE(O646,"'","''"),"'"),", NULL"),IF(P646&lt;&gt;"",CONCATENATE(", N'",SUBSTITUTE(P646,"'","''"),"'"),", NULL"),IF(Q646&lt;&gt;"",CONCATENATE(", N'",SUBSTITUTE(Q646,"'","''"),"' "),", NULL"),IF(EXACT(R646,"1"),", 1",", 0"),IF(S646&lt;&gt;"",CONCATENATE(", N'",SUBSTITUTE(S646,"'","''"),"' "),", NULL"),IF(EXACT(T646,"1"),", 1);",", 0);")),"")</f>
        <v/>
      </c>
      <c r="V646"/>
    </row>
    <row r="647" spans="1:22">
      <c r="A647"/>
      <c r="R647" s="59"/>
      <c r="U647" t="str">
        <f t="shared" si="10"/>
        <v/>
      </c>
      <c r="V647"/>
    </row>
    <row r="648" spans="1:22">
      <c r="A648"/>
      <c r="R648" s="59"/>
      <c r="U648" t="str">
        <f t="shared" si="10"/>
        <v/>
      </c>
      <c r="V648"/>
    </row>
    <row r="649" spans="1:22">
      <c r="A649"/>
      <c r="R649" s="59"/>
      <c r="U649" t="str">
        <f t="shared" si="10"/>
        <v/>
      </c>
      <c r="V649"/>
    </row>
    <row r="650" spans="1:22">
      <c r="A650"/>
      <c r="R650" s="59"/>
      <c r="U650" t="str">
        <f t="shared" si="10"/>
        <v/>
      </c>
      <c r="V650"/>
    </row>
    <row r="651" spans="1:22">
      <c r="A651"/>
      <c r="R651" s="59"/>
      <c r="U651" t="str">
        <f t="shared" si="10"/>
        <v/>
      </c>
      <c r="V651"/>
    </row>
    <row r="652" spans="1:22">
      <c r="A652"/>
      <c r="R652" s="59"/>
      <c r="U652" t="str">
        <f t="shared" si="10"/>
        <v/>
      </c>
      <c r="V652"/>
    </row>
    <row r="653" spans="1:22">
      <c r="A653"/>
      <c r="R653" s="59"/>
      <c r="U653" t="str">
        <f t="shared" si="10"/>
        <v/>
      </c>
      <c r="V653"/>
    </row>
    <row r="654" spans="1:22">
      <c r="A654"/>
      <c r="R654" s="59"/>
      <c r="U654" t="str">
        <f t="shared" si="10"/>
        <v/>
      </c>
      <c r="V654"/>
    </row>
    <row r="655" spans="1:22">
      <c r="A655"/>
      <c r="R655" s="59"/>
      <c r="U655" t="str">
        <f t="shared" si="10"/>
        <v/>
      </c>
      <c r="V655"/>
    </row>
    <row r="656" spans="1:22">
      <c r="A656"/>
      <c r="R656" s="59"/>
      <c r="U656" t="str">
        <f t="shared" si="10"/>
        <v/>
      </c>
      <c r="V656"/>
    </row>
    <row r="657" spans="1:22">
      <c r="A657"/>
      <c r="R657" s="59"/>
      <c r="U657" t="str">
        <f t="shared" si="10"/>
        <v/>
      </c>
      <c r="V657"/>
    </row>
    <row r="658" spans="1:22">
      <c r="A658"/>
      <c r="R658" s="59"/>
      <c r="U658" t="str">
        <f t="shared" si="10"/>
        <v/>
      </c>
      <c r="V658"/>
    </row>
    <row r="659" spans="1:22">
      <c r="A659"/>
      <c r="R659" s="59"/>
      <c r="U659" t="str">
        <f t="shared" si="10"/>
        <v/>
      </c>
      <c r="V659"/>
    </row>
    <row r="660" spans="1:22">
      <c r="A660"/>
      <c r="R660" s="59"/>
      <c r="U660" t="str">
        <f t="shared" si="10"/>
        <v/>
      </c>
      <c r="V660"/>
    </row>
    <row r="661" spans="1:22">
      <c r="A661"/>
      <c r="R661" s="59"/>
      <c r="U661" t="str">
        <f t="shared" si="10"/>
        <v/>
      </c>
      <c r="V661"/>
    </row>
    <row r="662" spans="1:22">
      <c r="A662"/>
      <c r="R662" s="59"/>
      <c r="U662" t="str">
        <f t="shared" si="10"/>
        <v/>
      </c>
      <c r="V662"/>
    </row>
    <row r="663" spans="1:22">
      <c r="A663"/>
      <c r="R663" s="59"/>
      <c r="U663" t="str">
        <f t="shared" si="10"/>
        <v/>
      </c>
      <c r="V663"/>
    </row>
    <row r="664" spans="1:22">
      <c r="A664"/>
      <c r="R664" s="59"/>
      <c r="U664" t="str">
        <f t="shared" si="10"/>
        <v/>
      </c>
      <c r="V664"/>
    </row>
    <row r="665" spans="1:22">
      <c r="A665"/>
      <c r="R665" s="59"/>
      <c r="U665" t="str">
        <f t="shared" si="10"/>
        <v/>
      </c>
      <c r="V665"/>
    </row>
    <row r="666" spans="1:22">
      <c r="A666"/>
      <c r="R666" s="59"/>
      <c r="U666" t="str">
        <f t="shared" si="10"/>
        <v/>
      </c>
      <c r="V666"/>
    </row>
    <row r="667" spans="1:22">
      <c r="A667"/>
      <c r="R667" s="59"/>
      <c r="U667" t="str">
        <f t="shared" si="10"/>
        <v/>
      </c>
      <c r="V667"/>
    </row>
    <row r="668" spans="1:22">
      <c r="A668"/>
      <c r="R668" s="59"/>
      <c r="U668" t="str">
        <f t="shared" si="10"/>
        <v/>
      </c>
      <c r="V668"/>
    </row>
    <row r="669" spans="1:22">
      <c r="A669"/>
      <c r="R669" s="59"/>
      <c r="U669" t="str">
        <f t="shared" si="10"/>
        <v/>
      </c>
      <c r="V669"/>
    </row>
    <row r="670" spans="1:22">
      <c r="A670"/>
      <c r="R670" s="59"/>
      <c r="U670" t="str">
        <f t="shared" si="10"/>
        <v/>
      </c>
      <c r="V670"/>
    </row>
    <row r="671" spans="1:22">
      <c r="A671"/>
      <c r="R671" s="59"/>
      <c r="U671" t="str">
        <f t="shared" si="10"/>
        <v/>
      </c>
      <c r="V671"/>
    </row>
    <row r="672" spans="1:22">
      <c r="A672"/>
      <c r="R672" s="59"/>
      <c r="U672" t="str">
        <f t="shared" si="10"/>
        <v/>
      </c>
      <c r="V672"/>
    </row>
    <row r="673" spans="1:22">
      <c r="A673"/>
      <c r="R673" s="59"/>
      <c r="U673" t="str">
        <f t="shared" si="10"/>
        <v/>
      </c>
      <c r="V673"/>
    </row>
    <row r="674" spans="1:22">
      <c r="A674"/>
      <c r="R674" s="59"/>
      <c r="U674" t="str">
        <f t="shared" si="10"/>
        <v/>
      </c>
      <c r="V674"/>
    </row>
    <row r="675" spans="1:22">
      <c r="A675"/>
      <c r="R675" s="59"/>
      <c r="U675" t="str">
        <f t="shared" si="10"/>
        <v/>
      </c>
      <c r="V675"/>
    </row>
    <row r="676" spans="1:22">
      <c r="A676"/>
      <c r="R676" s="59"/>
      <c r="U676" t="str">
        <f t="shared" si="10"/>
        <v/>
      </c>
      <c r="V676"/>
    </row>
    <row r="677" spans="1:22">
      <c r="A677"/>
      <c r="R677" s="59"/>
      <c r="U677" t="str">
        <f t="shared" si="10"/>
        <v/>
      </c>
      <c r="V677"/>
    </row>
    <row r="678" spans="1:22">
      <c r="A678"/>
      <c r="R678" s="59"/>
      <c r="U678" t="str">
        <f t="shared" si="10"/>
        <v/>
      </c>
      <c r="V678"/>
    </row>
    <row r="679" spans="1:22">
      <c r="A679"/>
      <c r="R679" s="59"/>
      <c r="U679" t="str">
        <f t="shared" si="10"/>
        <v/>
      </c>
      <c r="V679"/>
    </row>
    <row r="680" spans="1:22">
      <c r="A680"/>
      <c r="R680" s="59"/>
      <c r="U680" t="str">
        <f t="shared" si="10"/>
        <v/>
      </c>
      <c r="V680"/>
    </row>
    <row r="681" spans="1:22">
      <c r="A681"/>
      <c r="R681" s="59"/>
      <c r="U681" t="str">
        <f t="shared" si="10"/>
        <v/>
      </c>
      <c r="V681"/>
    </row>
    <row r="682" spans="1:22">
      <c r="A682"/>
      <c r="R682" s="59"/>
      <c r="U682" t="str">
        <f t="shared" si="10"/>
        <v/>
      </c>
      <c r="V682"/>
    </row>
    <row r="683" spans="1:22">
      <c r="A683"/>
      <c r="R683" s="59"/>
      <c r="U683" t="str">
        <f t="shared" si="10"/>
        <v/>
      </c>
      <c r="V683"/>
    </row>
    <row r="684" spans="1:22">
      <c r="A684"/>
      <c r="R684" s="59"/>
      <c r="U684" t="str">
        <f t="shared" si="10"/>
        <v/>
      </c>
      <c r="V684"/>
    </row>
    <row r="685" spans="1:22">
      <c r="A685"/>
      <c r="R685" s="59"/>
      <c r="U685" t="str">
        <f t="shared" si="10"/>
        <v/>
      </c>
      <c r="V685"/>
    </row>
    <row r="686" spans="1:22">
      <c r="A686"/>
      <c r="R686" s="59"/>
      <c r="U686" t="str">
        <f t="shared" si="10"/>
        <v/>
      </c>
      <c r="V686"/>
    </row>
    <row r="687" spans="1:22">
      <c r="A687"/>
      <c r="R687" s="59"/>
      <c r="U687" t="str">
        <f t="shared" si="10"/>
        <v/>
      </c>
      <c r="V687"/>
    </row>
    <row r="688" spans="1:22">
      <c r="A688"/>
      <c r="R688" s="59"/>
      <c r="U688" t="str">
        <f t="shared" si="10"/>
        <v/>
      </c>
      <c r="V688"/>
    </row>
    <row r="689" spans="1:22">
      <c r="A689"/>
      <c r="R689" s="59"/>
      <c r="U689" t="str">
        <f t="shared" si="10"/>
        <v/>
      </c>
      <c r="V689"/>
    </row>
    <row r="690" spans="1:22">
      <c r="A690"/>
      <c r="R690" s="59"/>
      <c r="U690" t="str">
        <f t="shared" si="10"/>
        <v/>
      </c>
      <c r="V690"/>
    </row>
    <row r="691" spans="1:22">
      <c r="A691"/>
      <c r="R691" s="59"/>
      <c r="U691" t="str">
        <f t="shared" si="10"/>
        <v/>
      </c>
      <c r="V691"/>
    </row>
    <row r="692" spans="1:22">
      <c r="A692"/>
      <c r="R692" s="59"/>
      <c r="U692" t="str">
        <f t="shared" si="10"/>
        <v/>
      </c>
      <c r="V692"/>
    </row>
    <row r="693" spans="1:22">
      <c r="A693"/>
      <c r="R693" s="59"/>
      <c r="U693" t="str">
        <f t="shared" si="10"/>
        <v/>
      </c>
      <c r="V693"/>
    </row>
    <row r="694" spans="1:22">
      <c r="A694"/>
      <c r="R694" s="59"/>
      <c r="U694" t="str">
        <f t="shared" si="10"/>
        <v/>
      </c>
      <c r="V694"/>
    </row>
    <row r="695" spans="1:22">
      <c r="A695"/>
      <c r="R695" s="59"/>
      <c r="U695" t="str">
        <f t="shared" si="10"/>
        <v/>
      </c>
      <c r="V695"/>
    </row>
    <row r="696" spans="1:22">
      <c r="A696"/>
      <c r="R696" s="59"/>
      <c r="U696" t="str">
        <f t="shared" si="10"/>
        <v/>
      </c>
      <c r="V696"/>
    </row>
    <row r="697" spans="1:22">
      <c r="A697"/>
      <c r="R697" s="59"/>
      <c r="U697" t="str">
        <f t="shared" si="10"/>
        <v/>
      </c>
      <c r="V697"/>
    </row>
    <row r="698" spans="1:22">
      <c r="A698"/>
      <c r="R698" s="59"/>
      <c r="U698" t="str">
        <f t="shared" si="10"/>
        <v/>
      </c>
      <c r="V698"/>
    </row>
    <row r="699" spans="1:22">
      <c r="A699"/>
      <c r="R699" s="59"/>
      <c r="U699" t="str">
        <f t="shared" si="10"/>
        <v/>
      </c>
      <c r="V699"/>
    </row>
    <row r="700" spans="1:22">
      <c r="A700"/>
      <c r="R700" s="59"/>
      <c r="U700" t="str">
        <f t="shared" si="10"/>
        <v/>
      </c>
      <c r="V700"/>
    </row>
    <row r="701" spans="1:22">
      <c r="A701"/>
      <c r="R701" s="59"/>
      <c r="U701" t="str">
        <f t="shared" si="10"/>
        <v/>
      </c>
      <c r="V701"/>
    </row>
    <row r="702" spans="1:22">
      <c r="A702"/>
      <c r="R702" s="59"/>
      <c r="U702" t="str">
        <f t="shared" si="10"/>
        <v/>
      </c>
      <c r="V702"/>
    </row>
    <row r="703" spans="1:22">
      <c r="A703"/>
      <c r="R703" s="59"/>
      <c r="U703" t="str">
        <f t="shared" si="10"/>
        <v/>
      </c>
      <c r="V703"/>
    </row>
    <row r="704" spans="1:22">
      <c r="A704"/>
      <c r="R704" s="59"/>
      <c r="U704" t="str">
        <f t="shared" si="10"/>
        <v/>
      </c>
      <c r="V704"/>
    </row>
    <row r="705" spans="1:22">
      <c r="A705"/>
      <c r="R705" s="59"/>
      <c r="U705" t="str">
        <f t="shared" si="10"/>
        <v/>
      </c>
      <c r="V705"/>
    </row>
    <row r="706" spans="1:22">
      <c r="A706"/>
      <c r="R706" s="59"/>
      <c r="U706" t="str">
        <f t="shared" si="10"/>
        <v/>
      </c>
      <c r="V706"/>
    </row>
    <row r="707" spans="1:22">
      <c r="A707"/>
      <c r="R707" s="59"/>
      <c r="U707" t="str">
        <f t="shared" si="10"/>
        <v/>
      </c>
      <c r="V707"/>
    </row>
    <row r="708" spans="1:22">
      <c r="A708"/>
      <c r="R708" s="59"/>
      <c r="U708" t="str">
        <f t="shared" si="10"/>
        <v/>
      </c>
      <c r="V708"/>
    </row>
    <row r="709" spans="1:22">
      <c r="A709"/>
      <c r="R709" s="59"/>
      <c r="U709" t="str">
        <f t="shared" si="10"/>
        <v/>
      </c>
      <c r="V709"/>
    </row>
    <row r="710" spans="1:22">
      <c r="A710"/>
      <c r="R710" s="59"/>
      <c r="U710" t="str">
        <f t="shared" ref="U710:U773" si="11">IF(B710&lt;&gt;"",CONCATENATE("INSERT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",IF(B710&lt;&gt;"",CONCATENATE("N'",SUBSTITUTE(B710,"'","''"),"'"),"NULL"),IF(C710&lt;&gt;"",CONCATENATE(", N'",SUBSTITUTE(C710,"'","''"),"'"),", NULL"),IF(D710&lt;&gt;"",CONCATENATE(", N'",SUBSTITUTE(D710,"'","''"),"'"),", NULL"),IF(E710&lt;&gt;"",CONCATENATE(", N'",SUBSTITUTE(E710,"'","''"),"'"),", NULL"),IF(F710&lt;&gt;"",CONCATENATE(", N'",SUBSTITUTE(F710,"'","''"),"'"),", NULL"),IF(G710&lt;&gt;"",CONCATENATE(", N'",SUBSTITUTE(G710,"'","''"),"'"),", NULL"),IF(H710&lt;&gt;"",CONCATENATE(", N'",SUBSTITUTE(H710,"'","''"),"'"),", NULL"),IF(I710&lt;&gt;"",CONCATENATE(", N'",SUBSTITUTE(I710,"'","''"),"'"),", NULL"),IF(J710&lt;&gt;"",CONCATENATE(", N'",SUBSTITUTE(J710,"'","''"),"'"),", NULL"),IF(K710&lt;&gt;"",CONCATENATE(", N'",SUBSTITUTE(K710,"'","''"),"'"),", NULL"),IF(L710&lt;&gt;"",CONCATENATE(", N'",SUBSTITUTE(L710,"'","''"),"'"),", NULL"),IF(M710&lt;&gt;"",CONCATENATE(", N'",SUBSTITUTE(M710,"'","''"),"'"),", NULL"),IF(N710&lt;&gt;"",CONCATENATE(", N'",SUBSTITUTE(N710,"'","''"),"'"),", NULL"),IF(O710&lt;&gt;"",CONCATENATE(", N'",SUBSTITUTE(O710,"'","''"),"'"),", NULL"),IF(P710&lt;&gt;"",CONCATENATE(", N'",SUBSTITUTE(P710,"'","''"),"'"),", NULL"),IF(Q710&lt;&gt;"",CONCATENATE(", N'",SUBSTITUTE(Q710,"'","''"),"' "),", NULL"),IF(EXACT(R710,"1"),", 1",", 0"),IF(S710&lt;&gt;"",CONCATENATE(", N'",SUBSTITUTE(S710,"'","''"),"' "),", NULL"),IF(EXACT(T710,"1"),", 1);",", 0);")),"")</f>
        <v/>
      </c>
      <c r="V710"/>
    </row>
    <row r="711" spans="1:22">
      <c r="A711"/>
      <c r="R711" s="59"/>
      <c r="U711" t="str">
        <f t="shared" si="11"/>
        <v/>
      </c>
      <c r="V711"/>
    </row>
    <row r="712" spans="1:22">
      <c r="A712"/>
      <c r="R712" s="59"/>
      <c r="U712" t="str">
        <f t="shared" si="11"/>
        <v/>
      </c>
      <c r="V712"/>
    </row>
    <row r="713" spans="1:22">
      <c r="A713"/>
      <c r="R713" s="59"/>
      <c r="U713" t="str">
        <f t="shared" si="11"/>
        <v/>
      </c>
      <c r="V713"/>
    </row>
    <row r="714" spans="1:22">
      <c r="A714"/>
      <c r="R714" s="59"/>
      <c r="U714" t="str">
        <f t="shared" si="11"/>
        <v/>
      </c>
      <c r="V714"/>
    </row>
    <row r="715" spans="1:22">
      <c r="A715"/>
      <c r="R715" s="59"/>
      <c r="U715" t="str">
        <f t="shared" si="11"/>
        <v/>
      </c>
      <c r="V715"/>
    </row>
    <row r="716" spans="1:22">
      <c r="A716"/>
      <c r="R716" s="59"/>
      <c r="U716" t="str">
        <f t="shared" si="11"/>
        <v/>
      </c>
      <c r="V716"/>
    </row>
    <row r="717" spans="1:22">
      <c r="A717"/>
      <c r="R717" s="59"/>
      <c r="U717" t="str">
        <f t="shared" si="11"/>
        <v/>
      </c>
      <c r="V717"/>
    </row>
    <row r="718" spans="1:22">
      <c r="A718"/>
      <c r="R718" s="59"/>
      <c r="U718" t="str">
        <f t="shared" si="11"/>
        <v/>
      </c>
      <c r="V718"/>
    </row>
    <row r="719" spans="1:22">
      <c r="A719"/>
      <c r="R719" s="59"/>
      <c r="U719" t="str">
        <f t="shared" si="11"/>
        <v/>
      </c>
      <c r="V719"/>
    </row>
    <row r="720" spans="1:22">
      <c r="A720"/>
      <c r="R720" s="59"/>
      <c r="U720" t="str">
        <f t="shared" si="11"/>
        <v/>
      </c>
      <c r="V720"/>
    </row>
    <row r="721" spans="1:22">
      <c r="A721"/>
      <c r="R721" s="59"/>
      <c r="U721" t="str">
        <f t="shared" si="11"/>
        <v/>
      </c>
      <c r="V721"/>
    </row>
    <row r="722" spans="1:22">
      <c r="A722"/>
      <c r="R722" s="59"/>
      <c r="U722" t="str">
        <f t="shared" si="11"/>
        <v/>
      </c>
      <c r="V722"/>
    </row>
    <row r="723" spans="1:22">
      <c r="A723"/>
      <c r="R723" s="59"/>
      <c r="U723" t="str">
        <f t="shared" si="11"/>
        <v/>
      </c>
      <c r="V723"/>
    </row>
    <row r="724" spans="1:22">
      <c r="A724"/>
      <c r="R724" s="59"/>
      <c r="U724" t="str">
        <f t="shared" si="11"/>
        <v/>
      </c>
      <c r="V724"/>
    </row>
    <row r="725" spans="1:22">
      <c r="A725"/>
      <c r="R725" s="59"/>
      <c r="U725" t="str">
        <f t="shared" si="11"/>
        <v/>
      </c>
      <c r="V725"/>
    </row>
    <row r="726" spans="1:22">
      <c r="A726"/>
      <c r="R726" s="59"/>
      <c r="U726" t="str">
        <f t="shared" si="11"/>
        <v/>
      </c>
      <c r="V726"/>
    </row>
    <row r="727" spans="1:22">
      <c r="A727"/>
      <c r="R727" s="59"/>
      <c r="U727" t="str">
        <f t="shared" si="11"/>
        <v/>
      </c>
      <c r="V727"/>
    </row>
    <row r="728" spans="1:22">
      <c r="A728"/>
      <c r="R728" s="59"/>
      <c r="U728" t="str">
        <f t="shared" si="11"/>
        <v/>
      </c>
      <c r="V728"/>
    </row>
    <row r="729" spans="1:22">
      <c r="A729"/>
      <c r="R729" s="59"/>
      <c r="U729" t="str">
        <f t="shared" si="11"/>
        <v/>
      </c>
      <c r="V729"/>
    </row>
    <row r="730" spans="1:22">
      <c r="A730"/>
      <c r="R730" s="59"/>
      <c r="U730" t="str">
        <f t="shared" si="11"/>
        <v/>
      </c>
      <c r="V730"/>
    </row>
    <row r="731" spans="1:22">
      <c r="A731"/>
      <c r="R731" s="59"/>
      <c r="U731" t="str">
        <f t="shared" si="11"/>
        <v/>
      </c>
      <c r="V731"/>
    </row>
    <row r="732" spans="1:22">
      <c r="A732"/>
      <c r="R732" s="59"/>
      <c r="U732" t="str">
        <f t="shared" si="11"/>
        <v/>
      </c>
      <c r="V732"/>
    </row>
    <row r="733" spans="1:22">
      <c r="A733"/>
      <c r="R733" s="59"/>
      <c r="U733" t="str">
        <f t="shared" si="11"/>
        <v/>
      </c>
      <c r="V733"/>
    </row>
    <row r="734" spans="1:22">
      <c r="A734"/>
      <c r="R734" s="59"/>
      <c r="U734" t="str">
        <f t="shared" si="11"/>
        <v/>
      </c>
      <c r="V734"/>
    </row>
    <row r="735" spans="1:22">
      <c r="A735"/>
      <c r="R735" s="59"/>
      <c r="U735" t="str">
        <f t="shared" si="11"/>
        <v/>
      </c>
      <c r="V735"/>
    </row>
    <row r="736" spans="1:22">
      <c r="A736"/>
      <c r="R736" s="59"/>
      <c r="U736" t="str">
        <f t="shared" si="11"/>
        <v/>
      </c>
      <c r="V736"/>
    </row>
    <row r="737" spans="1:22">
      <c r="A737"/>
      <c r="R737" s="59"/>
      <c r="U737" t="str">
        <f t="shared" si="11"/>
        <v/>
      </c>
      <c r="V737"/>
    </row>
    <row r="738" spans="1:22">
      <c r="A738"/>
      <c r="R738" s="59"/>
      <c r="U738" t="str">
        <f t="shared" si="11"/>
        <v/>
      </c>
      <c r="V738"/>
    </row>
    <row r="739" spans="1:22">
      <c r="A739"/>
      <c r="R739" s="59"/>
      <c r="U739" t="str">
        <f t="shared" si="11"/>
        <v/>
      </c>
      <c r="V739"/>
    </row>
    <row r="740" spans="1:22">
      <c r="A740"/>
      <c r="R740" s="59"/>
      <c r="U740" t="str">
        <f t="shared" si="11"/>
        <v/>
      </c>
      <c r="V740"/>
    </row>
    <row r="741" spans="1:22">
      <c r="A741"/>
      <c r="R741" s="59"/>
      <c r="U741" t="str">
        <f t="shared" si="11"/>
        <v/>
      </c>
      <c r="V741"/>
    </row>
    <row r="742" spans="1:22">
      <c r="A742"/>
      <c r="R742" s="59"/>
      <c r="U742" t="str">
        <f t="shared" si="11"/>
        <v/>
      </c>
      <c r="V742"/>
    </row>
    <row r="743" spans="1:22">
      <c r="A743"/>
      <c r="R743" s="59"/>
      <c r="U743" t="str">
        <f t="shared" si="11"/>
        <v/>
      </c>
      <c r="V743"/>
    </row>
    <row r="744" spans="1:22">
      <c r="A744"/>
      <c r="R744" s="59"/>
      <c r="U744" t="str">
        <f t="shared" si="11"/>
        <v/>
      </c>
      <c r="V744"/>
    </row>
    <row r="745" spans="1:22">
      <c r="A745"/>
      <c r="R745" s="59"/>
      <c r="U745" t="str">
        <f t="shared" si="11"/>
        <v/>
      </c>
      <c r="V745"/>
    </row>
    <row r="746" spans="1:22">
      <c r="A746"/>
      <c r="R746" s="59"/>
      <c r="U746" t="str">
        <f t="shared" si="11"/>
        <v/>
      </c>
      <c r="V746"/>
    </row>
    <row r="747" spans="1:22">
      <c r="A747"/>
      <c r="R747" s="59"/>
      <c r="U747" t="str">
        <f t="shared" si="11"/>
        <v/>
      </c>
      <c r="V747"/>
    </row>
    <row r="748" spans="1:22">
      <c r="A748"/>
      <c r="R748" s="59"/>
      <c r="U748" t="str">
        <f t="shared" si="11"/>
        <v/>
      </c>
      <c r="V748"/>
    </row>
    <row r="749" spans="1:22">
      <c r="A749"/>
      <c r="R749" s="59"/>
      <c r="U749" t="str">
        <f t="shared" si="11"/>
        <v/>
      </c>
      <c r="V749"/>
    </row>
    <row r="750" spans="1:22">
      <c r="A750"/>
      <c r="R750" s="59"/>
      <c r="U750" t="str">
        <f t="shared" si="11"/>
        <v/>
      </c>
      <c r="V750"/>
    </row>
    <row r="751" spans="1:22">
      <c r="A751"/>
      <c r="R751" s="59"/>
      <c r="U751" t="str">
        <f t="shared" si="11"/>
        <v/>
      </c>
      <c r="V751"/>
    </row>
    <row r="752" spans="1:22">
      <c r="A752"/>
      <c r="R752" s="59"/>
      <c r="U752" t="str">
        <f t="shared" si="11"/>
        <v/>
      </c>
      <c r="V752"/>
    </row>
    <row r="753" spans="1:22">
      <c r="A753"/>
      <c r="R753" s="59"/>
      <c r="U753" t="str">
        <f t="shared" si="11"/>
        <v/>
      </c>
      <c r="V753"/>
    </row>
    <row r="754" spans="1:22">
      <c r="A754"/>
      <c r="R754" s="59"/>
      <c r="U754" t="str">
        <f t="shared" si="11"/>
        <v/>
      </c>
      <c r="V754"/>
    </row>
    <row r="755" spans="1:22">
      <c r="A755"/>
      <c r="R755" s="59"/>
      <c r="U755" t="str">
        <f t="shared" si="11"/>
        <v/>
      </c>
      <c r="V755"/>
    </row>
    <row r="756" spans="1:22">
      <c r="A756"/>
      <c r="R756" s="59"/>
      <c r="U756" t="str">
        <f t="shared" si="11"/>
        <v/>
      </c>
      <c r="V756"/>
    </row>
    <row r="757" spans="1:22">
      <c r="A757"/>
      <c r="R757" s="59"/>
      <c r="U757" t="str">
        <f t="shared" si="11"/>
        <v/>
      </c>
      <c r="V757"/>
    </row>
    <row r="758" spans="1:22">
      <c r="A758"/>
      <c r="R758" s="59"/>
      <c r="U758" t="str">
        <f t="shared" si="11"/>
        <v/>
      </c>
      <c r="V758"/>
    </row>
    <row r="759" spans="1:22">
      <c r="A759"/>
      <c r="R759" s="59"/>
      <c r="U759" t="str">
        <f t="shared" si="11"/>
        <v/>
      </c>
      <c r="V759"/>
    </row>
    <row r="760" spans="1:22">
      <c r="A760"/>
      <c r="R760" s="59"/>
      <c r="U760" t="str">
        <f t="shared" si="11"/>
        <v/>
      </c>
      <c r="V760"/>
    </row>
    <row r="761" spans="1:22">
      <c r="A761"/>
      <c r="R761" s="59"/>
      <c r="U761" t="str">
        <f t="shared" si="11"/>
        <v/>
      </c>
      <c r="V761"/>
    </row>
    <row r="762" spans="1:22">
      <c r="A762"/>
      <c r="R762" s="59"/>
      <c r="U762" t="str">
        <f t="shared" si="11"/>
        <v/>
      </c>
      <c r="V762"/>
    </row>
    <row r="763" spans="1:22">
      <c r="A763"/>
      <c r="R763" s="59"/>
      <c r="U763" t="str">
        <f t="shared" si="11"/>
        <v/>
      </c>
      <c r="V763"/>
    </row>
    <row r="764" spans="1:22">
      <c r="A764"/>
      <c r="R764" s="59"/>
      <c r="U764" t="str">
        <f t="shared" si="11"/>
        <v/>
      </c>
      <c r="V764"/>
    </row>
    <row r="765" spans="1:22">
      <c r="A765"/>
      <c r="R765" s="59"/>
      <c r="U765" t="str">
        <f t="shared" si="11"/>
        <v/>
      </c>
      <c r="V765"/>
    </row>
    <row r="766" spans="1:22">
      <c r="A766"/>
      <c r="R766" s="59"/>
      <c r="U766" t="str">
        <f t="shared" si="11"/>
        <v/>
      </c>
      <c r="V766"/>
    </row>
    <row r="767" spans="1:22">
      <c r="A767"/>
      <c r="R767" s="59"/>
      <c r="U767" t="str">
        <f t="shared" si="11"/>
        <v/>
      </c>
      <c r="V767"/>
    </row>
    <row r="768" spans="1:22">
      <c r="A768"/>
      <c r="R768" s="59"/>
      <c r="U768" t="str">
        <f t="shared" si="11"/>
        <v/>
      </c>
      <c r="V768"/>
    </row>
    <row r="769" spans="1:22">
      <c r="A769"/>
      <c r="R769" s="59"/>
      <c r="U769" t="str">
        <f t="shared" si="11"/>
        <v/>
      </c>
      <c r="V769"/>
    </row>
    <row r="770" spans="1:22">
      <c r="A770"/>
      <c r="R770" s="59"/>
      <c r="U770" t="str">
        <f t="shared" si="11"/>
        <v/>
      </c>
      <c r="V770"/>
    </row>
    <row r="771" spans="1:22">
      <c r="A771"/>
      <c r="R771" s="59"/>
      <c r="U771" t="str">
        <f t="shared" si="11"/>
        <v/>
      </c>
      <c r="V771"/>
    </row>
    <row r="772" spans="1:22">
      <c r="A772"/>
      <c r="R772" s="59"/>
      <c r="U772" t="str">
        <f t="shared" si="11"/>
        <v/>
      </c>
      <c r="V772"/>
    </row>
    <row r="773" spans="1:22">
      <c r="A773"/>
      <c r="R773" s="59"/>
      <c r="U773" t="str">
        <f t="shared" si="11"/>
        <v/>
      </c>
      <c r="V773"/>
    </row>
    <row r="774" spans="1:22">
      <c r="A774"/>
      <c r="R774" s="59"/>
      <c r="U774" t="str">
        <f t="shared" ref="U774:U837" si="12">IF(B774&lt;&gt;"",CONCATENATE("INSERT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",IF(B774&lt;&gt;"",CONCATENATE("N'",SUBSTITUTE(B774,"'","''"),"'"),"NULL"),IF(C774&lt;&gt;"",CONCATENATE(", N'",SUBSTITUTE(C774,"'","''"),"'"),", NULL"),IF(D774&lt;&gt;"",CONCATENATE(", N'",SUBSTITUTE(D774,"'","''"),"'"),", NULL"),IF(E774&lt;&gt;"",CONCATENATE(", N'",SUBSTITUTE(E774,"'","''"),"'"),", NULL"),IF(F774&lt;&gt;"",CONCATENATE(", N'",SUBSTITUTE(F774,"'","''"),"'"),", NULL"),IF(G774&lt;&gt;"",CONCATENATE(", N'",SUBSTITUTE(G774,"'","''"),"'"),", NULL"),IF(H774&lt;&gt;"",CONCATENATE(", N'",SUBSTITUTE(H774,"'","''"),"'"),", NULL"),IF(I774&lt;&gt;"",CONCATENATE(", N'",SUBSTITUTE(I774,"'","''"),"'"),", NULL"),IF(J774&lt;&gt;"",CONCATENATE(", N'",SUBSTITUTE(J774,"'","''"),"'"),", NULL"),IF(K774&lt;&gt;"",CONCATENATE(", N'",SUBSTITUTE(K774,"'","''"),"'"),", NULL"),IF(L774&lt;&gt;"",CONCATENATE(", N'",SUBSTITUTE(L774,"'","''"),"'"),", NULL"),IF(M774&lt;&gt;"",CONCATENATE(", N'",SUBSTITUTE(M774,"'","''"),"'"),", NULL"),IF(N774&lt;&gt;"",CONCATENATE(", N'",SUBSTITUTE(N774,"'","''"),"'"),", NULL"),IF(O774&lt;&gt;"",CONCATENATE(", N'",SUBSTITUTE(O774,"'","''"),"'"),", NULL"),IF(P774&lt;&gt;"",CONCATENATE(", N'",SUBSTITUTE(P774,"'","''"),"'"),", NULL"),IF(Q774&lt;&gt;"",CONCATENATE(", N'",SUBSTITUTE(Q774,"'","''"),"' "),", NULL"),IF(EXACT(R774,"1"),", 1",", 0"),IF(S774&lt;&gt;"",CONCATENATE(", N'",SUBSTITUTE(S774,"'","''"),"' "),", NULL"),IF(EXACT(T774,"1"),", 1);",", 0);")),"")</f>
        <v/>
      </c>
      <c r="V774"/>
    </row>
    <row r="775" spans="1:22">
      <c r="A775"/>
      <c r="R775" s="59"/>
      <c r="U775" t="str">
        <f t="shared" si="12"/>
        <v/>
      </c>
      <c r="V775"/>
    </row>
    <row r="776" spans="1:22">
      <c r="A776"/>
      <c r="R776" s="59"/>
      <c r="U776" t="str">
        <f t="shared" si="12"/>
        <v/>
      </c>
      <c r="V776"/>
    </row>
    <row r="777" spans="1:22">
      <c r="A777"/>
      <c r="R777" s="59"/>
      <c r="U777" t="str">
        <f t="shared" si="12"/>
        <v/>
      </c>
      <c r="V777"/>
    </row>
    <row r="778" spans="1:22">
      <c r="A778"/>
      <c r="R778" s="59"/>
      <c r="U778" t="str">
        <f t="shared" si="12"/>
        <v/>
      </c>
      <c r="V778"/>
    </row>
    <row r="779" spans="1:22">
      <c r="A779"/>
      <c r="R779" s="59"/>
      <c r="U779" t="str">
        <f t="shared" si="12"/>
        <v/>
      </c>
      <c r="V779"/>
    </row>
    <row r="780" spans="1:22">
      <c r="A780"/>
      <c r="R780" s="59"/>
      <c r="U780" t="str">
        <f t="shared" si="12"/>
        <v/>
      </c>
      <c r="V780"/>
    </row>
    <row r="781" spans="1:22">
      <c r="A781"/>
      <c r="R781" s="59"/>
      <c r="U781" t="str">
        <f t="shared" si="12"/>
        <v/>
      </c>
      <c r="V781"/>
    </row>
    <row r="782" spans="1:22">
      <c r="A782"/>
      <c r="R782" s="59"/>
      <c r="U782" t="str">
        <f t="shared" si="12"/>
        <v/>
      </c>
      <c r="V782"/>
    </row>
    <row r="783" spans="1:22">
      <c r="A783"/>
      <c r="R783" s="59"/>
      <c r="U783" t="str">
        <f t="shared" si="12"/>
        <v/>
      </c>
      <c r="V783"/>
    </row>
    <row r="784" spans="1:22">
      <c r="A784"/>
      <c r="R784" s="59"/>
      <c r="U784" t="str">
        <f t="shared" si="12"/>
        <v/>
      </c>
      <c r="V784"/>
    </row>
    <row r="785" spans="1:22">
      <c r="A785"/>
      <c r="R785" s="59"/>
      <c r="U785" t="str">
        <f t="shared" si="12"/>
        <v/>
      </c>
      <c r="V785"/>
    </row>
    <row r="786" spans="1:22">
      <c r="A786"/>
      <c r="R786" s="59"/>
      <c r="U786" t="str">
        <f t="shared" si="12"/>
        <v/>
      </c>
      <c r="V786"/>
    </row>
    <row r="787" spans="1:22">
      <c r="A787"/>
      <c r="R787" s="59"/>
      <c r="U787" t="str">
        <f t="shared" si="12"/>
        <v/>
      </c>
      <c r="V787"/>
    </row>
    <row r="788" spans="1:22">
      <c r="A788"/>
      <c r="R788" s="59"/>
      <c r="U788" t="str">
        <f t="shared" si="12"/>
        <v/>
      </c>
      <c r="V788"/>
    </row>
    <row r="789" spans="1:22">
      <c r="A789"/>
      <c r="R789" s="59"/>
      <c r="U789" t="str">
        <f t="shared" si="12"/>
        <v/>
      </c>
      <c r="V789"/>
    </row>
    <row r="790" spans="1:22">
      <c r="A790"/>
      <c r="R790" s="59"/>
      <c r="U790" t="str">
        <f t="shared" si="12"/>
        <v/>
      </c>
      <c r="V790"/>
    </row>
    <row r="791" spans="1:22">
      <c r="A791"/>
      <c r="R791" s="59"/>
      <c r="U791" t="str">
        <f t="shared" si="12"/>
        <v/>
      </c>
      <c r="V791"/>
    </row>
    <row r="792" spans="1:22">
      <c r="A792"/>
      <c r="R792" s="59"/>
      <c r="U792" t="str">
        <f t="shared" si="12"/>
        <v/>
      </c>
      <c r="V792"/>
    </row>
    <row r="793" spans="1:22">
      <c r="A793"/>
      <c r="R793" s="59"/>
      <c r="U793" t="str">
        <f t="shared" si="12"/>
        <v/>
      </c>
      <c r="V793"/>
    </row>
    <row r="794" spans="1:22">
      <c r="A794"/>
      <c r="R794" s="59"/>
      <c r="U794" t="str">
        <f t="shared" si="12"/>
        <v/>
      </c>
      <c r="V794"/>
    </row>
    <row r="795" spans="1:22">
      <c r="A795"/>
      <c r="R795" s="59"/>
      <c r="U795" t="str">
        <f t="shared" si="12"/>
        <v/>
      </c>
      <c r="V795"/>
    </row>
    <row r="796" spans="1:22">
      <c r="A796"/>
      <c r="R796" s="59"/>
      <c r="U796" t="str">
        <f t="shared" si="12"/>
        <v/>
      </c>
      <c r="V796"/>
    </row>
    <row r="797" spans="1:22">
      <c r="A797"/>
      <c r="R797" s="59"/>
      <c r="U797" t="str">
        <f t="shared" si="12"/>
        <v/>
      </c>
      <c r="V797"/>
    </row>
    <row r="798" spans="1:22">
      <c r="A798"/>
      <c r="R798" s="59"/>
      <c r="U798" t="str">
        <f t="shared" si="12"/>
        <v/>
      </c>
      <c r="V798"/>
    </row>
    <row r="799" spans="1:22">
      <c r="A799"/>
      <c r="R799" s="59"/>
      <c r="U799" t="str">
        <f t="shared" si="12"/>
        <v/>
      </c>
      <c r="V799"/>
    </row>
    <row r="800" spans="1:22">
      <c r="A800"/>
      <c r="R800" s="59"/>
      <c r="U800" t="str">
        <f t="shared" si="12"/>
        <v/>
      </c>
      <c r="V800"/>
    </row>
    <row r="801" spans="1:22">
      <c r="A801"/>
      <c r="R801" s="59"/>
      <c r="U801" t="str">
        <f t="shared" si="12"/>
        <v/>
      </c>
      <c r="V801"/>
    </row>
    <row r="802" spans="1:22">
      <c r="A802"/>
      <c r="R802" s="59"/>
      <c r="U802" t="str">
        <f t="shared" si="12"/>
        <v/>
      </c>
      <c r="V802"/>
    </row>
    <row r="803" spans="1:22">
      <c r="A803"/>
      <c r="R803" s="59"/>
      <c r="U803" t="str">
        <f t="shared" si="12"/>
        <v/>
      </c>
      <c r="V803"/>
    </row>
    <row r="804" spans="1:22">
      <c r="A804"/>
      <c r="R804" s="59"/>
      <c r="U804" t="str">
        <f t="shared" si="12"/>
        <v/>
      </c>
      <c r="V804"/>
    </row>
    <row r="805" spans="1:22">
      <c r="A805"/>
      <c r="R805" s="59"/>
      <c r="U805" t="str">
        <f t="shared" si="12"/>
        <v/>
      </c>
      <c r="V805"/>
    </row>
    <row r="806" spans="1:22">
      <c r="A806"/>
      <c r="R806" s="59"/>
      <c r="U806" t="str">
        <f t="shared" si="12"/>
        <v/>
      </c>
      <c r="V806"/>
    </row>
    <row r="807" spans="1:22">
      <c r="A807"/>
      <c r="R807" s="59"/>
      <c r="U807" t="str">
        <f t="shared" si="12"/>
        <v/>
      </c>
      <c r="V807"/>
    </row>
    <row r="808" spans="1:22">
      <c r="A808"/>
      <c r="R808" s="59"/>
      <c r="U808" t="str">
        <f t="shared" si="12"/>
        <v/>
      </c>
      <c r="V808"/>
    </row>
    <row r="809" spans="1:22">
      <c r="A809"/>
      <c r="R809" s="59"/>
      <c r="U809" t="str">
        <f t="shared" si="12"/>
        <v/>
      </c>
      <c r="V809"/>
    </row>
    <row r="810" spans="1:22">
      <c r="A810"/>
      <c r="R810" s="59"/>
      <c r="U810" t="str">
        <f t="shared" si="12"/>
        <v/>
      </c>
      <c r="V810"/>
    </row>
    <row r="811" spans="1:22">
      <c r="A811"/>
      <c r="R811" s="59"/>
      <c r="U811" t="str">
        <f t="shared" si="12"/>
        <v/>
      </c>
      <c r="V811"/>
    </row>
    <row r="812" spans="1:22">
      <c r="A812"/>
      <c r="R812" s="59"/>
      <c r="U812" t="str">
        <f t="shared" si="12"/>
        <v/>
      </c>
      <c r="V812"/>
    </row>
    <row r="813" spans="1:22">
      <c r="A813"/>
      <c r="R813" s="59"/>
      <c r="U813" t="str">
        <f t="shared" si="12"/>
        <v/>
      </c>
      <c r="V813"/>
    </row>
    <row r="814" spans="1:22">
      <c r="A814"/>
      <c r="R814" s="59"/>
      <c r="U814" t="str">
        <f t="shared" si="12"/>
        <v/>
      </c>
      <c r="V814"/>
    </row>
    <row r="815" spans="1:22">
      <c r="A815"/>
      <c r="R815" s="59"/>
      <c r="U815" t="str">
        <f t="shared" si="12"/>
        <v/>
      </c>
      <c r="V815"/>
    </row>
    <row r="816" spans="1:22">
      <c r="A816"/>
      <c r="R816" s="59"/>
      <c r="U816" t="str">
        <f t="shared" si="12"/>
        <v/>
      </c>
      <c r="V816"/>
    </row>
    <row r="817" spans="1:22">
      <c r="A817"/>
      <c r="R817" s="59"/>
      <c r="U817" t="str">
        <f t="shared" si="12"/>
        <v/>
      </c>
      <c r="V817"/>
    </row>
    <row r="818" spans="1:22">
      <c r="A818"/>
      <c r="R818" s="59"/>
      <c r="U818" t="str">
        <f t="shared" si="12"/>
        <v/>
      </c>
      <c r="V818"/>
    </row>
    <row r="819" spans="1:22">
      <c r="A819"/>
      <c r="R819" s="59"/>
      <c r="U819" t="str">
        <f t="shared" si="12"/>
        <v/>
      </c>
      <c r="V819"/>
    </row>
    <row r="820" spans="1:22">
      <c r="A820"/>
      <c r="R820" s="59"/>
      <c r="U820" t="str">
        <f t="shared" si="12"/>
        <v/>
      </c>
      <c r="V820"/>
    </row>
    <row r="821" spans="1:22">
      <c r="A821"/>
      <c r="R821" s="59"/>
      <c r="U821" t="str">
        <f t="shared" si="12"/>
        <v/>
      </c>
      <c r="V821"/>
    </row>
    <row r="822" spans="1:22">
      <c r="A822"/>
      <c r="R822" s="59"/>
      <c r="U822" t="str">
        <f t="shared" si="12"/>
        <v/>
      </c>
      <c r="V822"/>
    </row>
    <row r="823" spans="1:22">
      <c r="A823"/>
      <c r="R823" s="59"/>
      <c r="U823" t="str">
        <f t="shared" si="12"/>
        <v/>
      </c>
      <c r="V823"/>
    </row>
    <row r="824" spans="1:22">
      <c r="A824"/>
      <c r="R824" s="59"/>
      <c r="U824" t="str">
        <f t="shared" si="12"/>
        <v/>
      </c>
      <c r="V824"/>
    </row>
    <row r="825" spans="1:22">
      <c r="A825"/>
      <c r="R825" s="59"/>
      <c r="U825" t="str">
        <f t="shared" si="12"/>
        <v/>
      </c>
      <c r="V825"/>
    </row>
    <row r="826" spans="1:22">
      <c r="A826"/>
      <c r="R826" s="59"/>
      <c r="U826" t="str">
        <f t="shared" si="12"/>
        <v/>
      </c>
      <c r="V826"/>
    </row>
    <row r="827" spans="1:22">
      <c r="A827"/>
      <c r="R827" s="59"/>
      <c r="U827" t="str">
        <f t="shared" si="12"/>
        <v/>
      </c>
      <c r="V827"/>
    </row>
    <row r="828" spans="1:22">
      <c r="A828"/>
      <c r="R828" s="59"/>
      <c r="U828" t="str">
        <f t="shared" si="12"/>
        <v/>
      </c>
      <c r="V828"/>
    </row>
    <row r="829" spans="1:22">
      <c r="A829"/>
      <c r="R829" s="59"/>
      <c r="U829" t="str">
        <f t="shared" si="12"/>
        <v/>
      </c>
      <c r="V829"/>
    </row>
    <row r="830" spans="1:22">
      <c r="A830"/>
      <c r="R830" s="59"/>
      <c r="U830" t="str">
        <f t="shared" si="12"/>
        <v/>
      </c>
      <c r="V830"/>
    </row>
    <row r="831" spans="1:22">
      <c r="A831"/>
      <c r="R831" s="59"/>
      <c r="U831" t="str">
        <f t="shared" si="12"/>
        <v/>
      </c>
      <c r="V831"/>
    </row>
    <row r="832" spans="1:22">
      <c r="A832"/>
      <c r="R832" s="59"/>
      <c r="U832" t="str">
        <f t="shared" si="12"/>
        <v/>
      </c>
      <c r="V832"/>
    </row>
    <row r="833" spans="1:22">
      <c r="A833"/>
      <c r="R833" s="59"/>
      <c r="U833" t="str">
        <f t="shared" si="12"/>
        <v/>
      </c>
      <c r="V833"/>
    </row>
    <row r="834" spans="1:22">
      <c r="A834"/>
      <c r="R834" s="59"/>
      <c r="U834" t="str">
        <f t="shared" si="12"/>
        <v/>
      </c>
      <c r="V834"/>
    </row>
    <row r="835" spans="1:22">
      <c r="A835"/>
      <c r="R835" s="59"/>
      <c r="U835" t="str">
        <f t="shared" si="12"/>
        <v/>
      </c>
      <c r="V835"/>
    </row>
    <row r="836" spans="1:22">
      <c r="A836"/>
      <c r="R836" s="59"/>
      <c r="U836" t="str">
        <f t="shared" si="12"/>
        <v/>
      </c>
      <c r="V836"/>
    </row>
    <row r="837" spans="1:22">
      <c r="A837"/>
      <c r="R837" s="59"/>
      <c r="U837" t="str">
        <f t="shared" si="12"/>
        <v/>
      </c>
      <c r="V837"/>
    </row>
    <row r="838" spans="1:22">
      <c r="A838"/>
      <c r="R838" s="59"/>
      <c r="U838" t="str">
        <f t="shared" ref="U838:U901" si="13">IF(B838&lt;&gt;"",CONCATENATE("INSERT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",IF(B838&lt;&gt;"",CONCATENATE("N'",SUBSTITUTE(B838,"'","''"),"'"),"NULL"),IF(C838&lt;&gt;"",CONCATENATE(", N'",SUBSTITUTE(C838,"'","''"),"'"),", NULL"),IF(D838&lt;&gt;"",CONCATENATE(", N'",SUBSTITUTE(D838,"'","''"),"'"),", NULL"),IF(E838&lt;&gt;"",CONCATENATE(", N'",SUBSTITUTE(E838,"'","''"),"'"),", NULL"),IF(F838&lt;&gt;"",CONCATENATE(", N'",SUBSTITUTE(F838,"'","''"),"'"),", NULL"),IF(G838&lt;&gt;"",CONCATENATE(", N'",SUBSTITUTE(G838,"'","''"),"'"),", NULL"),IF(H838&lt;&gt;"",CONCATENATE(", N'",SUBSTITUTE(H838,"'","''"),"'"),", NULL"),IF(I838&lt;&gt;"",CONCATENATE(", N'",SUBSTITUTE(I838,"'","''"),"'"),", NULL"),IF(J838&lt;&gt;"",CONCATENATE(", N'",SUBSTITUTE(J838,"'","''"),"'"),", NULL"),IF(K838&lt;&gt;"",CONCATENATE(", N'",SUBSTITUTE(K838,"'","''"),"'"),", NULL"),IF(L838&lt;&gt;"",CONCATENATE(", N'",SUBSTITUTE(L838,"'","''"),"'"),", NULL"),IF(M838&lt;&gt;"",CONCATENATE(", N'",SUBSTITUTE(M838,"'","''"),"'"),", NULL"),IF(N838&lt;&gt;"",CONCATENATE(", N'",SUBSTITUTE(N838,"'","''"),"'"),", NULL"),IF(O838&lt;&gt;"",CONCATENATE(", N'",SUBSTITUTE(O838,"'","''"),"'"),", NULL"),IF(P838&lt;&gt;"",CONCATENATE(", N'",SUBSTITUTE(P838,"'","''"),"'"),", NULL"),IF(Q838&lt;&gt;"",CONCATENATE(", N'",SUBSTITUTE(Q838,"'","''"),"' "),", NULL"),IF(EXACT(R838,"1"),", 1",", 0"),IF(S838&lt;&gt;"",CONCATENATE(", N'",SUBSTITUTE(S838,"'","''"),"' "),", NULL"),IF(EXACT(T838,"1"),", 1);",", 0);")),"")</f>
        <v/>
      </c>
      <c r="V838"/>
    </row>
    <row r="839" spans="1:22">
      <c r="A839"/>
      <c r="R839" s="59"/>
      <c r="U839" t="str">
        <f t="shared" si="13"/>
        <v/>
      </c>
      <c r="V839"/>
    </row>
    <row r="840" spans="1:22">
      <c r="A840"/>
      <c r="R840" s="59"/>
      <c r="U840" t="str">
        <f t="shared" si="13"/>
        <v/>
      </c>
      <c r="V840"/>
    </row>
    <row r="841" spans="1:22">
      <c r="A841"/>
      <c r="R841" s="59"/>
      <c r="U841" t="str">
        <f t="shared" si="13"/>
        <v/>
      </c>
      <c r="V841"/>
    </row>
    <row r="842" spans="1:22">
      <c r="A842"/>
      <c r="R842" s="59"/>
      <c r="U842" t="str">
        <f t="shared" si="13"/>
        <v/>
      </c>
      <c r="V842"/>
    </row>
    <row r="843" spans="1:22">
      <c r="A843"/>
      <c r="R843" s="59"/>
      <c r="U843" t="str">
        <f t="shared" si="13"/>
        <v/>
      </c>
      <c r="V843"/>
    </row>
    <row r="844" spans="1:22">
      <c r="A844"/>
      <c r="R844" s="59"/>
      <c r="U844" t="str">
        <f t="shared" si="13"/>
        <v/>
      </c>
      <c r="V844"/>
    </row>
    <row r="845" spans="1:22">
      <c r="A845"/>
      <c r="R845" s="59"/>
      <c r="U845" t="str">
        <f t="shared" si="13"/>
        <v/>
      </c>
      <c r="V845"/>
    </row>
    <row r="846" spans="1:22">
      <c r="A846"/>
      <c r="R846" s="59"/>
      <c r="U846" t="str">
        <f t="shared" si="13"/>
        <v/>
      </c>
      <c r="V846"/>
    </row>
    <row r="847" spans="1:22">
      <c r="A847"/>
      <c r="R847" s="59"/>
      <c r="U847" t="str">
        <f t="shared" si="13"/>
        <v/>
      </c>
      <c r="V847"/>
    </row>
    <row r="848" spans="1:22">
      <c r="A848"/>
      <c r="R848" s="59"/>
      <c r="U848" t="str">
        <f t="shared" si="13"/>
        <v/>
      </c>
      <c r="V848"/>
    </row>
    <row r="849" spans="1:22">
      <c r="A849"/>
      <c r="R849" s="59"/>
      <c r="U849" t="str">
        <f t="shared" si="13"/>
        <v/>
      </c>
      <c r="V849"/>
    </row>
    <row r="850" spans="1:22">
      <c r="A850"/>
      <c r="R850" s="59"/>
      <c r="U850" t="str">
        <f t="shared" si="13"/>
        <v/>
      </c>
      <c r="V850"/>
    </row>
    <row r="851" spans="1:22">
      <c r="A851"/>
      <c r="R851" s="59"/>
      <c r="U851" t="str">
        <f t="shared" si="13"/>
        <v/>
      </c>
      <c r="V851"/>
    </row>
    <row r="852" spans="1:22">
      <c r="A852"/>
      <c r="R852" s="59"/>
      <c r="U852" t="str">
        <f t="shared" si="13"/>
        <v/>
      </c>
      <c r="V852"/>
    </row>
    <row r="853" spans="1:22">
      <c r="A853"/>
      <c r="R853" s="59"/>
      <c r="U853" t="str">
        <f t="shared" si="13"/>
        <v/>
      </c>
      <c r="V853"/>
    </row>
    <row r="854" spans="1:22">
      <c r="A854"/>
      <c r="R854" s="59"/>
      <c r="U854" t="str">
        <f t="shared" si="13"/>
        <v/>
      </c>
      <c r="V854"/>
    </row>
    <row r="855" spans="1:22">
      <c r="A855"/>
      <c r="R855" s="59"/>
      <c r="U855" t="str">
        <f t="shared" si="13"/>
        <v/>
      </c>
      <c r="V855"/>
    </row>
    <row r="856" spans="1:22">
      <c r="A856"/>
      <c r="R856" s="59"/>
      <c r="U856" t="str">
        <f t="shared" si="13"/>
        <v/>
      </c>
      <c r="V856"/>
    </row>
    <row r="857" spans="1:22">
      <c r="A857"/>
      <c r="R857" s="59"/>
      <c r="U857" t="str">
        <f t="shared" si="13"/>
        <v/>
      </c>
      <c r="V857"/>
    </row>
    <row r="858" spans="1:22">
      <c r="A858"/>
      <c r="R858" s="59"/>
      <c r="U858" t="str">
        <f t="shared" si="13"/>
        <v/>
      </c>
      <c r="V858"/>
    </row>
    <row r="859" spans="1:22">
      <c r="A859"/>
      <c r="R859" s="59"/>
      <c r="U859" t="str">
        <f t="shared" si="13"/>
        <v/>
      </c>
      <c r="V859"/>
    </row>
    <row r="860" spans="1:22">
      <c r="A860"/>
      <c r="R860" s="59"/>
      <c r="U860" t="str">
        <f t="shared" si="13"/>
        <v/>
      </c>
      <c r="V860"/>
    </row>
    <row r="861" spans="1:22">
      <c r="A861"/>
      <c r="R861" s="59"/>
      <c r="U861" t="str">
        <f t="shared" si="13"/>
        <v/>
      </c>
      <c r="V861"/>
    </row>
    <row r="862" spans="1:22">
      <c r="A862"/>
      <c r="R862" s="59"/>
      <c r="U862" t="str">
        <f t="shared" si="13"/>
        <v/>
      </c>
      <c r="V862"/>
    </row>
    <row r="863" spans="1:22">
      <c r="A863"/>
      <c r="R863" s="59"/>
      <c r="U863" t="str">
        <f t="shared" si="13"/>
        <v/>
      </c>
      <c r="V863"/>
    </row>
    <row r="864" spans="1:22">
      <c r="A864"/>
      <c r="R864" s="59"/>
      <c r="U864" t="str">
        <f t="shared" si="13"/>
        <v/>
      </c>
      <c r="V864"/>
    </row>
    <row r="865" spans="1:22">
      <c r="A865"/>
      <c r="R865" s="59"/>
      <c r="U865" t="str">
        <f t="shared" si="13"/>
        <v/>
      </c>
      <c r="V865"/>
    </row>
    <row r="866" spans="1:22">
      <c r="A866"/>
      <c r="R866" s="59"/>
      <c r="U866" t="str">
        <f t="shared" si="13"/>
        <v/>
      </c>
      <c r="V866"/>
    </row>
    <row r="867" spans="1:22">
      <c r="A867"/>
      <c r="R867" s="59"/>
      <c r="U867" t="str">
        <f t="shared" si="13"/>
        <v/>
      </c>
      <c r="V867"/>
    </row>
    <row r="868" spans="1:22">
      <c r="A868"/>
      <c r="R868" s="59"/>
      <c r="U868" t="str">
        <f t="shared" si="13"/>
        <v/>
      </c>
      <c r="V868"/>
    </row>
    <row r="869" spans="1:22">
      <c r="A869"/>
      <c r="R869" s="59"/>
      <c r="U869" t="str">
        <f t="shared" si="13"/>
        <v/>
      </c>
      <c r="V869"/>
    </row>
    <row r="870" spans="1:22">
      <c r="A870"/>
      <c r="R870" s="59"/>
      <c r="U870" t="str">
        <f t="shared" si="13"/>
        <v/>
      </c>
      <c r="V870"/>
    </row>
    <row r="871" spans="1:22">
      <c r="A871"/>
      <c r="R871" s="59"/>
      <c r="U871" t="str">
        <f t="shared" si="13"/>
        <v/>
      </c>
      <c r="V871"/>
    </row>
    <row r="872" spans="1:22">
      <c r="A872"/>
      <c r="R872" s="59"/>
      <c r="U872" t="str">
        <f t="shared" si="13"/>
        <v/>
      </c>
      <c r="V872"/>
    </row>
    <row r="873" spans="1:22">
      <c r="A873"/>
      <c r="R873" s="59"/>
      <c r="U873" t="str">
        <f t="shared" si="13"/>
        <v/>
      </c>
      <c r="V873"/>
    </row>
    <row r="874" spans="1:22">
      <c r="A874"/>
      <c r="R874" s="59"/>
      <c r="U874" t="str">
        <f t="shared" si="13"/>
        <v/>
      </c>
      <c r="V874"/>
    </row>
    <row r="875" spans="1:22">
      <c r="A875"/>
      <c r="R875" s="59"/>
      <c r="U875" t="str">
        <f t="shared" si="13"/>
        <v/>
      </c>
      <c r="V875"/>
    </row>
    <row r="876" spans="1:22">
      <c r="A876"/>
      <c r="R876" s="59"/>
      <c r="U876" t="str">
        <f t="shared" si="13"/>
        <v/>
      </c>
      <c r="V876"/>
    </row>
    <row r="877" spans="1:22">
      <c r="A877"/>
      <c r="R877" s="59"/>
      <c r="U877" t="str">
        <f t="shared" si="13"/>
        <v/>
      </c>
      <c r="V877"/>
    </row>
    <row r="878" spans="1:22">
      <c r="A878"/>
      <c r="R878" s="59"/>
      <c r="U878" t="str">
        <f t="shared" si="13"/>
        <v/>
      </c>
      <c r="V878"/>
    </row>
    <row r="879" spans="1:22">
      <c r="A879"/>
      <c r="R879" s="59"/>
      <c r="U879" t="str">
        <f t="shared" si="13"/>
        <v/>
      </c>
      <c r="V879"/>
    </row>
    <row r="880" spans="1:22">
      <c r="A880"/>
      <c r="R880" s="59"/>
      <c r="U880" t="str">
        <f t="shared" si="13"/>
        <v/>
      </c>
      <c r="V880"/>
    </row>
    <row r="881" spans="1:22">
      <c r="A881"/>
      <c r="R881" s="59"/>
      <c r="U881" t="str">
        <f t="shared" si="13"/>
        <v/>
      </c>
      <c r="V881"/>
    </row>
    <row r="882" spans="1:22">
      <c r="A882"/>
      <c r="R882" s="59"/>
      <c r="U882" t="str">
        <f t="shared" si="13"/>
        <v/>
      </c>
      <c r="V882"/>
    </row>
    <row r="883" spans="1:22">
      <c r="A883"/>
      <c r="R883" s="59"/>
      <c r="U883" t="str">
        <f t="shared" si="13"/>
        <v/>
      </c>
      <c r="V883"/>
    </row>
    <row r="884" spans="1:22">
      <c r="A884"/>
      <c r="R884" s="59"/>
      <c r="U884" t="str">
        <f t="shared" si="13"/>
        <v/>
      </c>
      <c r="V884"/>
    </row>
    <row r="885" spans="1:22">
      <c r="A885"/>
      <c r="R885" s="59"/>
      <c r="U885" t="str">
        <f t="shared" si="13"/>
        <v/>
      </c>
      <c r="V885"/>
    </row>
    <row r="886" spans="1:22">
      <c r="A886"/>
      <c r="R886" s="59"/>
      <c r="U886" t="str">
        <f t="shared" si="13"/>
        <v/>
      </c>
      <c r="V886"/>
    </row>
    <row r="887" spans="1:22">
      <c r="A887"/>
      <c r="R887" s="59"/>
      <c r="U887" t="str">
        <f t="shared" si="13"/>
        <v/>
      </c>
      <c r="V887"/>
    </row>
    <row r="888" spans="1:22">
      <c r="A888"/>
      <c r="R888" s="59"/>
      <c r="U888" t="str">
        <f t="shared" si="13"/>
        <v/>
      </c>
      <c r="V888"/>
    </row>
    <row r="889" spans="1:22">
      <c r="A889"/>
      <c r="R889" s="59"/>
      <c r="U889" t="str">
        <f t="shared" si="13"/>
        <v/>
      </c>
      <c r="V889"/>
    </row>
    <row r="890" spans="1:22">
      <c r="A890"/>
      <c r="R890" s="59"/>
      <c r="U890" t="str">
        <f t="shared" si="13"/>
        <v/>
      </c>
      <c r="V890"/>
    </row>
    <row r="891" spans="1:22">
      <c r="A891"/>
      <c r="R891" s="59"/>
      <c r="U891" t="str">
        <f t="shared" si="13"/>
        <v/>
      </c>
      <c r="V891"/>
    </row>
    <row r="892" spans="1:22">
      <c r="A892"/>
      <c r="R892" s="59"/>
      <c r="U892" t="str">
        <f t="shared" si="13"/>
        <v/>
      </c>
      <c r="V892"/>
    </row>
    <row r="893" spans="1:22">
      <c r="A893"/>
      <c r="R893" s="59"/>
      <c r="U893" t="str">
        <f t="shared" si="13"/>
        <v/>
      </c>
      <c r="V893"/>
    </row>
    <row r="894" spans="1:22">
      <c r="A894"/>
      <c r="R894" s="59"/>
      <c r="U894" t="str">
        <f t="shared" si="13"/>
        <v/>
      </c>
      <c r="V894"/>
    </row>
    <row r="895" spans="1:22">
      <c r="A895"/>
      <c r="R895" s="59"/>
      <c r="U895" t="str">
        <f t="shared" si="13"/>
        <v/>
      </c>
      <c r="V895"/>
    </row>
    <row r="896" spans="1:22">
      <c r="A896"/>
      <c r="R896" s="59"/>
      <c r="U896" t="str">
        <f t="shared" si="13"/>
        <v/>
      </c>
      <c r="V896"/>
    </row>
    <row r="897" spans="1:22">
      <c r="A897"/>
      <c r="R897" s="59"/>
      <c r="U897" t="str">
        <f t="shared" si="13"/>
        <v/>
      </c>
      <c r="V897"/>
    </row>
    <row r="898" spans="1:22">
      <c r="A898"/>
      <c r="R898" s="59"/>
      <c r="U898" t="str">
        <f t="shared" si="13"/>
        <v/>
      </c>
      <c r="V898"/>
    </row>
    <row r="899" spans="1:22">
      <c r="A899"/>
      <c r="R899" s="59"/>
      <c r="U899" t="str">
        <f t="shared" si="13"/>
        <v/>
      </c>
      <c r="V899"/>
    </row>
    <row r="900" spans="1:22">
      <c r="A900"/>
      <c r="R900" s="59"/>
      <c r="U900" t="str">
        <f t="shared" si="13"/>
        <v/>
      </c>
      <c r="V900"/>
    </row>
    <row r="901" spans="1:22">
      <c r="A901"/>
      <c r="R901" s="59"/>
      <c r="U901" t="str">
        <f t="shared" si="13"/>
        <v/>
      </c>
      <c r="V901"/>
    </row>
    <row r="902" spans="1:22">
      <c r="A902"/>
      <c r="R902" s="59"/>
      <c r="U902" t="str">
        <f t="shared" ref="U902:U965" si="14">IF(B902&lt;&gt;"",CONCATENATE("INSERT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",IF(B902&lt;&gt;"",CONCATENATE("N'",SUBSTITUTE(B902,"'","''"),"'"),"NULL"),IF(C902&lt;&gt;"",CONCATENATE(", N'",SUBSTITUTE(C902,"'","''"),"'"),", NULL"),IF(D902&lt;&gt;"",CONCATENATE(", N'",SUBSTITUTE(D902,"'","''"),"'"),", NULL"),IF(E902&lt;&gt;"",CONCATENATE(", N'",SUBSTITUTE(E902,"'","''"),"'"),", NULL"),IF(F902&lt;&gt;"",CONCATENATE(", N'",SUBSTITUTE(F902,"'","''"),"'"),", NULL"),IF(G902&lt;&gt;"",CONCATENATE(", N'",SUBSTITUTE(G902,"'","''"),"'"),", NULL"),IF(H902&lt;&gt;"",CONCATENATE(", N'",SUBSTITUTE(H902,"'","''"),"'"),", NULL"),IF(I902&lt;&gt;"",CONCATENATE(", N'",SUBSTITUTE(I902,"'","''"),"'"),", NULL"),IF(J902&lt;&gt;"",CONCATENATE(", N'",SUBSTITUTE(J902,"'","''"),"'"),", NULL"),IF(K902&lt;&gt;"",CONCATENATE(", N'",SUBSTITUTE(K902,"'","''"),"'"),", NULL"),IF(L902&lt;&gt;"",CONCATENATE(", N'",SUBSTITUTE(L902,"'","''"),"'"),", NULL"),IF(M902&lt;&gt;"",CONCATENATE(", N'",SUBSTITUTE(M902,"'","''"),"'"),", NULL"),IF(N902&lt;&gt;"",CONCATENATE(", N'",SUBSTITUTE(N902,"'","''"),"'"),", NULL"),IF(O902&lt;&gt;"",CONCATENATE(", N'",SUBSTITUTE(O902,"'","''"),"'"),", NULL"),IF(P902&lt;&gt;"",CONCATENATE(", N'",SUBSTITUTE(P902,"'","''"),"'"),", NULL"),IF(Q902&lt;&gt;"",CONCATENATE(", N'",SUBSTITUTE(Q902,"'","''"),"' "),", NULL"),IF(EXACT(R902,"1"),", 1",", 0"),IF(S902&lt;&gt;"",CONCATENATE(", N'",SUBSTITUTE(S902,"'","''"),"' "),", NULL"),IF(EXACT(T902,"1"),", 1);",", 0);")),"")</f>
        <v/>
      </c>
      <c r="V902"/>
    </row>
    <row r="903" spans="1:22">
      <c r="A903"/>
      <c r="R903" s="59"/>
      <c r="U903" t="str">
        <f t="shared" si="14"/>
        <v/>
      </c>
      <c r="V903"/>
    </row>
    <row r="904" spans="1:22">
      <c r="A904"/>
      <c r="R904" s="59"/>
      <c r="U904" t="str">
        <f t="shared" si="14"/>
        <v/>
      </c>
      <c r="V904"/>
    </row>
    <row r="905" spans="1:22">
      <c r="A905"/>
      <c r="R905" s="59"/>
      <c r="U905" t="str">
        <f t="shared" si="14"/>
        <v/>
      </c>
      <c r="V905"/>
    </row>
    <row r="906" spans="1:22">
      <c r="A906"/>
      <c r="R906" s="59"/>
      <c r="U906" t="str">
        <f t="shared" si="14"/>
        <v/>
      </c>
      <c r="V906"/>
    </row>
    <row r="907" spans="1:22">
      <c r="A907"/>
      <c r="R907" s="59"/>
      <c r="U907" t="str">
        <f t="shared" si="14"/>
        <v/>
      </c>
      <c r="V907"/>
    </row>
    <row r="908" spans="1:22">
      <c r="A908"/>
      <c r="R908" s="59"/>
      <c r="U908" t="str">
        <f t="shared" si="14"/>
        <v/>
      </c>
      <c r="V908"/>
    </row>
    <row r="909" spans="1:22">
      <c r="A909"/>
      <c r="R909" s="59"/>
      <c r="U909" t="str">
        <f t="shared" si="14"/>
        <v/>
      </c>
      <c r="V909"/>
    </row>
    <row r="910" spans="1:22">
      <c r="A910"/>
      <c r="R910" s="59"/>
      <c r="U910" t="str">
        <f t="shared" si="14"/>
        <v/>
      </c>
      <c r="V910"/>
    </row>
    <row r="911" spans="1:22">
      <c r="A911"/>
      <c r="R911" s="59"/>
      <c r="U911" t="str">
        <f t="shared" si="14"/>
        <v/>
      </c>
      <c r="V911"/>
    </row>
    <row r="912" spans="1:22">
      <c r="A912"/>
      <c r="R912" s="59"/>
      <c r="U912" t="str">
        <f t="shared" si="14"/>
        <v/>
      </c>
      <c r="V912"/>
    </row>
    <row r="913" spans="1:22">
      <c r="A913"/>
      <c r="R913" s="59"/>
      <c r="U913" t="str">
        <f t="shared" si="14"/>
        <v/>
      </c>
      <c r="V913"/>
    </row>
    <row r="914" spans="1:22">
      <c r="A914"/>
      <c r="R914" s="59"/>
      <c r="U914" t="str">
        <f t="shared" si="14"/>
        <v/>
      </c>
      <c r="V914"/>
    </row>
    <row r="915" spans="1:22">
      <c r="A915"/>
      <c r="R915" s="59"/>
      <c r="U915" t="str">
        <f t="shared" si="14"/>
        <v/>
      </c>
      <c r="V915"/>
    </row>
    <row r="916" spans="1:22">
      <c r="A916"/>
      <c r="R916" s="59"/>
      <c r="U916" t="str">
        <f t="shared" si="14"/>
        <v/>
      </c>
      <c r="V916"/>
    </row>
    <row r="917" spans="1:22">
      <c r="A917"/>
      <c r="R917" s="59"/>
      <c r="U917" t="str">
        <f t="shared" si="14"/>
        <v/>
      </c>
      <c r="V917"/>
    </row>
    <row r="918" spans="1:22">
      <c r="A918"/>
      <c r="R918" s="59"/>
      <c r="U918" t="str">
        <f t="shared" si="14"/>
        <v/>
      </c>
      <c r="V918"/>
    </row>
    <row r="919" spans="1:22">
      <c r="A919"/>
      <c r="R919" s="59"/>
      <c r="U919" t="str">
        <f t="shared" si="14"/>
        <v/>
      </c>
      <c r="V919"/>
    </row>
    <row r="920" spans="1:22">
      <c r="A920"/>
      <c r="R920" s="59"/>
      <c r="U920" t="str">
        <f t="shared" si="14"/>
        <v/>
      </c>
      <c r="V920"/>
    </row>
    <row r="921" spans="1:22">
      <c r="A921"/>
      <c r="R921" s="59"/>
      <c r="U921" t="str">
        <f t="shared" si="14"/>
        <v/>
      </c>
      <c r="V921"/>
    </row>
    <row r="922" spans="1:22">
      <c r="A922"/>
      <c r="R922" s="59"/>
      <c r="U922" t="str">
        <f t="shared" si="14"/>
        <v/>
      </c>
      <c r="V922"/>
    </row>
    <row r="923" spans="1:22">
      <c r="A923"/>
      <c r="R923" s="59"/>
      <c r="U923" t="str">
        <f t="shared" si="14"/>
        <v/>
      </c>
      <c r="V923"/>
    </row>
    <row r="924" spans="1:22">
      <c r="A924"/>
      <c r="R924" s="59"/>
      <c r="U924" t="str">
        <f t="shared" si="14"/>
        <v/>
      </c>
      <c r="V924"/>
    </row>
    <row r="925" spans="1:22">
      <c r="A925"/>
      <c r="R925" s="59"/>
      <c r="U925" t="str">
        <f t="shared" si="14"/>
        <v/>
      </c>
      <c r="V925"/>
    </row>
    <row r="926" spans="1:22">
      <c r="A926"/>
      <c r="R926" s="59"/>
      <c r="U926" t="str">
        <f t="shared" si="14"/>
        <v/>
      </c>
      <c r="V926"/>
    </row>
    <row r="927" spans="1:22">
      <c r="A927"/>
      <c r="R927" s="59"/>
      <c r="U927" t="str">
        <f t="shared" si="14"/>
        <v/>
      </c>
      <c r="V927"/>
    </row>
    <row r="928" spans="1:22">
      <c r="A928"/>
      <c r="R928" s="59"/>
      <c r="U928" t="str">
        <f t="shared" si="14"/>
        <v/>
      </c>
      <c r="V928"/>
    </row>
    <row r="929" spans="1:22">
      <c r="A929"/>
      <c r="R929" s="59"/>
      <c r="U929" t="str">
        <f t="shared" si="14"/>
        <v/>
      </c>
      <c r="V929"/>
    </row>
    <row r="930" spans="1:22">
      <c r="A930"/>
      <c r="R930" s="59"/>
      <c r="U930" t="str">
        <f t="shared" si="14"/>
        <v/>
      </c>
      <c r="V930"/>
    </row>
    <row r="931" spans="1:22">
      <c r="A931"/>
      <c r="R931" s="59"/>
      <c r="U931" t="str">
        <f t="shared" si="14"/>
        <v/>
      </c>
      <c r="V931"/>
    </row>
    <row r="932" spans="1:22">
      <c r="A932"/>
      <c r="R932" s="59"/>
      <c r="U932" t="str">
        <f t="shared" si="14"/>
        <v/>
      </c>
      <c r="V932"/>
    </row>
    <row r="933" spans="1:22">
      <c r="A933"/>
      <c r="R933" s="59"/>
      <c r="U933" t="str">
        <f t="shared" si="14"/>
        <v/>
      </c>
      <c r="V933"/>
    </row>
    <row r="934" spans="1:22">
      <c r="A934"/>
      <c r="R934" s="59"/>
      <c r="U934" t="str">
        <f t="shared" si="14"/>
        <v/>
      </c>
      <c r="V934"/>
    </row>
    <row r="935" spans="1:22">
      <c r="A935"/>
      <c r="R935" s="59"/>
      <c r="U935" t="str">
        <f t="shared" si="14"/>
        <v/>
      </c>
      <c r="V935"/>
    </row>
    <row r="936" spans="1:22">
      <c r="A936"/>
      <c r="R936" s="59"/>
      <c r="U936" t="str">
        <f t="shared" si="14"/>
        <v/>
      </c>
      <c r="V936"/>
    </row>
    <row r="937" spans="1:22">
      <c r="A937"/>
      <c r="R937" s="59"/>
      <c r="U937" t="str">
        <f t="shared" si="14"/>
        <v/>
      </c>
      <c r="V937"/>
    </row>
    <row r="938" spans="1:22">
      <c r="A938"/>
      <c r="R938" s="59"/>
      <c r="U938" t="str">
        <f t="shared" si="14"/>
        <v/>
      </c>
      <c r="V938"/>
    </row>
    <row r="939" spans="1:22">
      <c r="A939"/>
      <c r="R939" s="59"/>
      <c r="U939" t="str">
        <f t="shared" si="14"/>
        <v/>
      </c>
      <c r="V939"/>
    </row>
    <row r="940" spans="1:22">
      <c r="A940"/>
      <c r="R940" s="59"/>
      <c r="U940" t="str">
        <f t="shared" si="14"/>
        <v/>
      </c>
      <c r="V940"/>
    </row>
    <row r="941" spans="1:22">
      <c r="A941"/>
      <c r="R941" s="59"/>
      <c r="U941" t="str">
        <f t="shared" si="14"/>
        <v/>
      </c>
      <c r="V941"/>
    </row>
    <row r="942" spans="1:22">
      <c r="A942"/>
      <c r="R942" s="59"/>
      <c r="U942" t="str">
        <f t="shared" si="14"/>
        <v/>
      </c>
      <c r="V942"/>
    </row>
    <row r="943" spans="1:22">
      <c r="A943"/>
      <c r="R943" s="59"/>
      <c r="U943" t="str">
        <f t="shared" si="14"/>
        <v/>
      </c>
      <c r="V943"/>
    </row>
    <row r="944" spans="1:22">
      <c r="A944"/>
      <c r="R944" s="59"/>
      <c r="U944" t="str">
        <f t="shared" si="14"/>
        <v/>
      </c>
      <c r="V944"/>
    </row>
    <row r="945" spans="1:22">
      <c r="A945"/>
      <c r="R945" s="59"/>
      <c r="U945" t="str">
        <f t="shared" si="14"/>
        <v/>
      </c>
      <c r="V945"/>
    </row>
    <row r="946" spans="1:22">
      <c r="A946"/>
      <c r="R946" s="59"/>
      <c r="U946" t="str">
        <f t="shared" si="14"/>
        <v/>
      </c>
      <c r="V946"/>
    </row>
    <row r="947" spans="1:22">
      <c r="A947"/>
      <c r="R947" s="59"/>
      <c r="U947" t="str">
        <f t="shared" si="14"/>
        <v/>
      </c>
      <c r="V947"/>
    </row>
    <row r="948" spans="1:22">
      <c r="A948"/>
      <c r="R948" s="59"/>
      <c r="U948" t="str">
        <f t="shared" si="14"/>
        <v/>
      </c>
      <c r="V948"/>
    </row>
    <row r="949" spans="1:22">
      <c r="A949"/>
      <c r="R949" s="59"/>
      <c r="U949" t="str">
        <f t="shared" si="14"/>
        <v/>
      </c>
      <c r="V949"/>
    </row>
    <row r="950" spans="1:22">
      <c r="A950"/>
      <c r="R950" s="59"/>
      <c r="U950" t="str">
        <f t="shared" si="14"/>
        <v/>
      </c>
      <c r="V950"/>
    </row>
    <row r="951" spans="1:22">
      <c r="A951"/>
      <c r="R951" s="59"/>
      <c r="U951" t="str">
        <f t="shared" si="14"/>
        <v/>
      </c>
      <c r="V951"/>
    </row>
    <row r="952" spans="1:22">
      <c r="A952"/>
      <c r="R952" s="59"/>
      <c r="U952" t="str">
        <f t="shared" si="14"/>
        <v/>
      </c>
      <c r="V952"/>
    </row>
    <row r="953" spans="1:22">
      <c r="A953"/>
      <c r="R953" s="59"/>
      <c r="U953" t="str">
        <f t="shared" si="14"/>
        <v/>
      </c>
      <c r="V953"/>
    </row>
    <row r="954" spans="1:22">
      <c r="A954"/>
      <c r="R954" s="59"/>
      <c r="U954" t="str">
        <f t="shared" si="14"/>
        <v/>
      </c>
      <c r="V954"/>
    </row>
    <row r="955" spans="1:22">
      <c r="A955"/>
      <c r="R955" s="59"/>
      <c r="U955" t="str">
        <f t="shared" si="14"/>
        <v/>
      </c>
      <c r="V955"/>
    </row>
    <row r="956" spans="1:22">
      <c r="A956"/>
      <c r="R956" s="59"/>
      <c r="U956" t="str">
        <f t="shared" si="14"/>
        <v/>
      </c>
      <c r="V956"/>
    </row>
    <row r="957" spans="1:22">
      <c r="A957"/>
      <c r="R957" s="59"/>
      <c r="U957" t="str">
        <f t="shared" si="14"/>
        <v/>
      </c>
      <c r="V957"/>
    </row>
    <row r="958" spans="1:22">
      <c r="A958"/>
      <c r="R958" s="59"/>
      <c r="U958" t="str">
        <f t="shared" si="14"/>
        <v/>
      </c>
      <c r="V958"/>
    </row>
    <row r="959" spans="1:22">
      <c r="A959"/>
      <c r="R959" s="59"/>
      <c r="U959" t="str">
        <f t="shared" si="14"/>
        <v/>
      </c>
      <c r="V959"/>
    </row>
    <row r="960" spans="1:22">
      <c r="A960"/>
      <c r="R960" s="59"/>
      <c r="U960" t="str">
        <f t="shared" si="14"/>
        <v/>
      </c>
      <c r="V960"/>
    </row>
    <row r="961" spans="1:22">
      <c r="A961"/>
      <c r="R961" s="59"/>
      <c r="U961" t="str">
        <f t="shared" si="14"/>
        <v/>
      </c>
      <c r="V961"/>
    </row>
    <row r="962" spans="1:22">
      <c r="A962"/>
      <c r="R962" s="59"/>
      <c r="U962" t="str">
        <f t="shared" si="14"/>
        <v/>
      </c>
      <c r="V962"/>
    </row>
    <row r="963" spans="1:22">
      <c r="A963"/>
      <c r="R963" s="59"/>
      <c r="U963" t="str">
        <f t="shared" si="14"/>
        <v/>
      </c>
      <c r="V963"/>
    </row>
    <row r="964" spans="1:22">
      <c r="A964"/>
      <c r="R964" s="59"/>
      <c r="U964" t="str">
        <f t="shared" si="14"/>
        <v/>
      </c>
      <c r="V964"/>
    </row>
    <row r="965" spans="1:22">
      <c r="A965"/>
      <c r="R965" s="59"/>
      <c r="U965" t="str">
        <f t="shared" si="14"/>
        <v/>
      </c>
      <c r="V965"/>
    </row>
    <row r="966" spans="1:22">
      <c r="A966"/>
      <c r="R966" s="59"/>
      <c r="U966" t="str">
        <f t="shared" ref="U966:U1029" si="15">IF(B966&lt;&gt;"",CONCATENATE("INSERT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",IF(B966&lt;&gt;"",CONCATENATE("N'",SUBSTITUTE(B966,"'","''"),"'"),"NULL"),IF(C966&lt;&gt;"",CONCATENATE(", N'",SUBSTITUTE(C966,"'","''"),"'"),", NULL"),IF(D966&lt;&gt;"",CONCATENATE(", N'",SUBSTITUTE(D966,"'","''"),"'"),", NULL"),IF(E966&lt;&gt;"",CONCATENATE(", N'",SUBSTITUTE(E966,"'","''"),"'"),", NULL"),IF(F966&lt;&gt;"",CONCATENATE(", N'",SUBSTITUTE(F966,"'","''"),"'"),", NULL"),IF(G966&lt;&gt;"",CONCATENATE(", N'",SUBSTITUTE(G966,"'","''"),"'"),", NULL"),IF(H966&lt;&gt;"",CONCATENATE(", N'",SUBSTITUTE(H966,"'","''"),"'"),", NULL"),IF(I966&lt;&gt;"",CONCATENATE(", N'",SUBSTITUTE(I966,"'","''"),"'"),", NULL"),IF(J966&lt;&gt;"",CONCATENATE(", N'",SUBSTITUTE(J966,"'","''"),"'"),", NULL"),IF(K966&lt;&gt;"",CONCATENATE(", N'",SUBSTITUTE(K966,"'","''"),"'"),", NULL"),IF(L966&lt;&gt;"",CONCATENATE(", N'",SUBSTITUTE(L966,"'","''"),"'"),", NULL"),IF(M966&lt;&gt;"",CONCATENATE(", N'",SUBSTITUTE(M966,"'","''"),"'"),", NULL"),IF(N966&lt;&gt;"",CONCATENATE(", N'",SUBSTITUTE(N966,"'","''"),"'"),", NULL"),IF(O966&lt;&gt;"",CONCATENATE(", N'",SUBSTITUTE(O966,"'","''"),"'"),", NULL"),IF(P966&lt;&gt;"",CONCATENATE(", N'",SUBSTITUTE(P966,"'","''"),"'"),", NULL"),IF(Q966&lt;&gt;"",CONCATENATE(", N'",SUBSTITUTE(Q966,"'","''"),"' "),", NULL"),IF(EXACT(R966,"1"),", 1",", 0"),IF(S966&lt;&gt;"",CONCATENATE(", N'",SUBSTITUTE(S966,"'","''"),"' "),", NULL"),IF(EXACT(T966,"1"),", 1);",", 0);")),"")</f>
        <v/>
      </c>
      <c r="V966"/>
    </row>
    <row r="967" spans="1:22">
      <c r="A967"/>
      <c r="R967" s="59"/>
      <c r="U967" t="str">
        <f t="shared" si="15"/>
        <v/>
      </c>
      <c r="V967"/>
    </row>
    <row r="968" spans="1:22">
      <c r="A968"/>
      <c r="R968" s="59"/>
      <c r="U968" t="str">
        <f t="shared" si="15"/>
        <v/>
      </c>
      <c r="V968"/>
    </row>
    <row r="969" spans="1:22">
      <c r="A969"/>
      <c r="R969" s="59"/>
      <c r="U969" t="str">
        <f t="shared" si="15"/>
        <v/>
      </c>
      <c r="V969"/>
    </row>
    <row r="970" spans="1:22">
      <c r="A970"/>
      <c r="R970" s="59"/>
      <c r="U970" t="str">
        <f t="shared" si="15"/>
        <v/>
      </c>
      <c r="V970"/>
    </row>
    <row r="971" spans="1:22">
      <c r="A971"/>
      <c r="R971" s="59"/>
      <c r="U971" t="str">
        <f t="shared" si="15"/>
        <v/>
      </c>
      <c r="V971"/>
    </row>
    <row r="972" spans="1:22">
      <c r="A972"/>
      <c r="R972" s="59"/>
      <c r="U972" t="str">
        <f t="shared" si="15"/>
        <v/>
      </c>
      <c r="V972"/>
    </row>
    <row r="973" spans="1:22">
      <c r="A973"/>
      <c r="R973" s="59"/>
      <c r="U973" t="str">
        <f t="shared" si="15"/>
        <v/>
      </c>
      <c r="V973"/>
    </row>
    <row r="974" spans="1:22">
      <c r="A974"/>
      <c r="R974" s="59"/>
      <c r="U974" t="str">
        <f t="shared" si="15"/>
        <v/>
      </c>
      <c r="V974"/>
    </row>
    <row r="975" spans="1:22">
      <c r="A975"/>
      <c r="R975" s="59"/>
      <c r="U975" t="str">
        <f t="shared" si="15"/>
        <v/>
      </c>
      <c r="V975"/>
    </row>
    <row r="976" spans="1:22">
      <c r="A976"/>
      <c r="R976" s="59"/>
      <c r="U976" t="str">
        <f t="shared" si="15"/>
        <v/>
      </c>
      <c r="V976"/>
    </row>
    <row r="977" spans="1:22">
      <c r="A977"/>
      <c r="R977" s="59"/>
      <c r="U977" t="str">
        <f t="shared" si="15"/>
        <v/>
      </c>
      <c r="V977"/>
    </row>
    <row r="978" spans="1:22">
      <c r="A978"/>
      <c r="R978" s="59"/>
      <c r="U978" t="str">
        <f t="shared" si="15"/>
        <v/>
      </c>
      <c r="V978"/>
    </row>
    <row r="979" spans="1:22">
      <c r="A979"/>
      <c r="R979" s="59"/>
      <c r="U979" t="str">
        <f t="shared" si="15"/>
        <v/>
      </c>
      <c r="V979"/>
    </row>
    <row r="980" spans="1:22">
      <c r="A980"/>
      <c r="R980" s="59"/>
      <c r="U980" t="str">
        <f t="shared" si="15"/>
        <v/>
      </c>
      <c r="V980"/>
    </row>
    <row r="981" spans="1:22">
      <c r="A981"/>
      <c r="R981" s="59"/>
      <c r="U981" t="str">
        <f t="shared" si="15"/>
        <v/>
      </c>
      <c r="V981"/>
    </row>
    <row r="982" spans="1:22">
      <c r="A982"/>
      <c r="R982" s="59"/>
      <c r="U982" t="str">
        <f t="shared" si="15"/>
        <v/>
      </c>
      <c r="V982"/>
    </row>
    <row r="983" spans="1:22">
      <c r="A983"/>
      <c r="R983" s="59"/>
      <c r="U983" t="str">
        <f t="shared" si="15"/>
        <v/>
      </c>
      <c r="V983"/>
    </row>
    <row r="984" spans="1:22">
      <c r="A984"/>
      <c r="R984" s="59"/>
      <c r="U984" t="str">
        <f t="shared" si="15"/>
        <v/>
      </c>
      <c r="V984"/>
    </row>
    <row r="985" spans="1:22">
      <c r="A985"/>
      <c r="R985" s="59"/>
      <c r="U985" t="str">
        <f t="shared" si="15"/>
        <v/>
      </c>
      <c r="V985"/>
    </row>
    <row r="986" spans="1:22">
      <c r="A986"/>
      <c r="R986" s="59"/>
      <c r="U986" t="str">
        <f t="shared" si="15"/>
        <v/>
      </c>
      <c r="V986"/>
    </row>
    <row r="987" spans="1:22">
      <c r="A987"/>
      <c r="R987" s="59"/>
      <c r="U987" t="str">
        <f t="shared" si="15"/>
        <v/>
      </c>
      <c r="V987"/>
    </row>
    <row r="988" spans="1:22">
      <c r="A988"/>
      <c r="R988" s="59"/>
      <c r="U988" t="str">
        <f t="shared" si="15"/>
        <v/>
      </c>
      <c r="V988"/>
    </row>
    <row r="989" spans="1:22">
      <c r="A989"/>
      <c r="R989" s="59"/>
      <c r="U989" t="str">
        <f t="shared" si="15"/>
        <v/>
      </c>
      <c r="V989"/>
    </row>
    <row r="990" spans="1:22">
      <c r="A990"/>
      <c r="R990" s="59"/>
      <c r="U990" t="str">
        <f t="shared" si="15"/>
        <v/>
      </c>
      <c r="V990"/>
    </row>
    <row r="991" spans="1:22">
      <c r="A991"/>
      <c r="R991" s="59"/>
      <c r="U991" t="str">
        <f t="shared" si="15"/>
        <v/>
      </c>
      <c r="V991"/>
    </row>
    <row r="992" spans="1:22">
      <c r="A992"/>
      <c r="R992" s="59"/>
      <c r="U992" t="str">
        <f t="shared" si="15"/>
        <v/>
      </c>
      <c r="V992"/>
    </row>
    <row r="993" spans="1:22">
      <c r="A993"/>
      <c r="R993" s="59"/>
      <c r="U993" t="str">
        <f t="shared" si="15"/>
        <v/>
      </c>
      <c r="V993"/>
    </row>
    <row r="994" spans="1:22">
      <c r="A994"/>
      <c r="R994" s="59"/>
      <c r="U994" t="str">
        <f t="shared" si="15"/>
        <v/>
      </c>
      <c r="V994"/>
    </row>
    <row r="995" spans="1:22">
      <c r="A995"/>
      <c r="R995" s="59"/>
      <c r="U995" t="str">
        <f t="shared" si="15"/>
        <v/>
      </c>
      <c r="V995"/>
    </row>
    <row r="996" spans="1:22">
      <c r="A996"/>
      <c r="R996" s="59"/>
      <c r="U996" t="str">
        <f t="shared" si="15"/>
        <v/>
      </c>
      <c r="V996"/>
    </row>
    <row r="997" spans="1:22">
      <c r="A997"/>
      <c r="R997" s="59"/>
      <c r="U997" t="str">
        <f t="shared" si="15"/>
        <v/>
      </c>
      <c r="V997"/>
    </row>
    <row r="998" spans="1:22">
      <c r="A998"/>
      <c r="R998" s="59"/>
      <c r="U998" t="str">
        <f t="shared" si="15"/>
        <v/>
      </c>
      <c r="V998"/>
    </row>
    <row r="999" spans="1:22">
      <c r="A999"/>
      <c r="R999" s="59"/>
      <c r="U999" t="str">
        <f t="shared" si="15"/>
        <v/>
      </c>
      <c r="V999"/>
    </row>
    <row r="1000" spans="1:22">
      <c r="A1000"/>
      <c r="R1000" s="59"/>
      <c r="U1000" t="str">
        <f t="shared" si="15"/>
        <v/>
      </c>
      <c r="V1000"/>
    </row>
    <row r="1001" spans="1:22">
      <c r="A1001"/>
      <c r="R1001" s="59"/>
      <c r="U1001" t="str">
        <f t="shared" si="15"/>
        <v/>
      </c>
      <c r="V1001"/>
    </row>
    <row r="1002" spans="1:22">
      <c r="A1002"/>
      <c r="R1002" s="59"/>
      <c r="U1002" t="str">
        <f t="shared" si="15"/>
        <v/>
      </c>
      <c r="V1002"/>
    </row>
    <row r="1003" spans="1:22">
      <c r="A1003"/>
      <c r="R1003" s="59"/>
      <c r="U1003" t="str">
        <f t="shared" si="15"/>
        <v/>
      </c>
      <c r="V1003"/>
    </row>
    <row r="1004" spans="1:22">
      <c r="A1004"/>
      <c r="R1004" s="59"/>
      <c r="U1004" t="str">
        <f t="shared" si="15"/>
        <v/>
      </c>
      <c r="V1004"/>
    </row>
    <row r="1005" spans="1:22">
      <c r="A1005"/>
      <c r="R1005" s="59"/>
      <c r="U1005" t="str">
        <f t="shared" si="15"/>
        <v/>
      </c>
      <c r="V1005"/>
    </row>
    <row r="1006" spans="1:22">
      <c r="A1006"/>
      <c r="R1006" s="59"/>
      <c r="U1006" t="str">
        <f t="shared" si="15"/>
        <v/>
      </c>
      <c r="V1006"/>
    </row>
    <row r="1007" spans="1:22">
      <c r="A1007"/>
      <c r="R1007" s="59"/>
      <c r="U1007" t="str">
        <f t="shared" si="15"/>
        <v/>
      </c>
      <c r="V1007"/>
    </row>
    <row r="1008" spans="1:22">
      <c r="A1008"/>
      <c r="R1008" s="59"/>
      <c r="U1008" t="str">
        <f t="shared" si="15"/>
        <v/>
      </c>
      <c r="V1008"/>
    </row>
    <row r="1009" spans="1:22">
      <c r="A1009"/>
      <c r="R1009" s="59"/>
      <c r="U1009" t="str">
        <f t="shared" si="15"/>
        <v/>
      </c>
      <c r="V1009"/>
    </row>
    <row r="1010" spans="1:22">
      <c r="A1010"/>
      <c r="R1010" s="59"/>
      <c r="U1010" t="str">
        <f t="shared" si="15"/>
        <v/>
      </c>
      <c r="V1010"/>
    </row>
    <row r="1011" spans="1:22">
      <c r="A1011"/>
      <c r="R1011" s="59"/>
      <c r="U1011" t="str">
        <f t="shared" si="15"/>
        <v/>
      </c>
      <c r="V1011"/>
    </row>
    <row r="1012" spans="1:22">
      <c r="A1012"/>
      <c r="R1012" s="59"/>
      <c r="U1012" t="str">
        <f t="shared" si="15"/>
        <v/>
      </c>
      <c r="V1012"/>
    </row>
    <row r="1013" spans="1:22">
      <c r="A1013"/>
      <c r="R1013" s="59"/>
      <c r="U1013" t="str">
        <f t="shared" si="15"/>
        <v/>
      </c>
      <c r="V1013"/>
    </row>
    <row r="1014" spans="1:22">
      <c r="A1014"/>
      <c r="R1014" s="59"/>
      <c r="U1014" t="str">
        <f t="shared" si="15"/>
        <v/>
      </c>
      <c r="V1014"/>
    </row>
    <row r="1015" spans="1:22">
      <c r="A1015"/>
      <c r="R1015" s="59"/>
      <c r="U1015" t="str">
        <f t="shared" si="15"/>
        <v/>
      </c>
      <c r="V1015"/>
    </row>
    <row r="1016" spans="1:22">
      <c r="A1016"/>
      <c r="R1016" s="59"/>
      <c r="U1016" t="str">
        <f t="shared" si="15"/>
        <v/>
      </c>
      <c r="V1016"/>
    </row>
    <row r="1017" spans="1:22">
      <c r="A1017"/>
      <c r="R1017" s="59"/>
      <c r="U1017" t="str">
        <f t="shared" si="15"/>
        <v/>
      </c>
      <c r="V1017"/>
    </row>
    <row r="1018" spans="1:22">
      <c r="A1018"/>
      <c r="R1018" s="59"/>
      <c r="U1018" t="str">
        <f t="shared" si="15"/>
        <v/>
      </c>
      <c r="V1018"/>
    </row>
    <row r="1019" spans="1:22">
      <c r="A1019"/>
      <c r="R1019" s="59"/>
      <c r="U1019" t="str">
        <f t="shared" si="15"/>
        <v/>
      </c>
      <c r="V1019"/>
    </row>
    <row r="1020" spans="1:22">
      <c r="A1020"/>
      <c r="R1020" s="59"/>
      <c r="U1020" t="str">
        <f t="shared" si="15"/>
        <v/>
      </c>
      <c r="V1020"/>
    </row>
    <row r="1021" spans="1:22">
      <c r="A1021"/>
      <c r="R1021" s="59"/>
      <c r="U1021" t="str">
        <f t="shared" si="15"/>
        <v/>
      </c>
      <c r="V1021"/>
    </row>
    <row r="1022" spans="1:22">
      <c r="A1022"/>
      <c r="R1022" s="59"/>
      <c r="U1022" t="str">
        <f t="shared" si="15"/>
        <v/>
      </c>
      <c r="V1022"/>
    </row>
    <row r="1023" spans="1:22">
      <c r="A1023"/>
      <c r="R1023" s="59"/>
      <c r="U1023" t="str">
        <f t="shared" si="15"/>
        <v/>
      </c>
      <c r="V1023"/>
    </row>
    <row r="1024" spans="1:22">
      <c r="A1024"/>
      <c r="R1024" s="59"/>
      <c r="U1024" t="str">
        <f t="shared" si="15"/>
        <v/>
      </c>
      <c r="V1024"/>
    </row>
    <row r="1025" spans="1:22">
      <c r="A1025"/>
      <c r="R1025" s="59"/>
      <c r="U1025" t="str">
        <f t="shared" si="15"/>
        <v/>
      </c>
      <c r="V1025"/>
    </row>
    <row r="1026" spans="1:22">
      <c r="A1026"/>
      <c r="R1026" s="59"/>
      <c r="U1026" t="str">
        <f t="shared" si="15"/>
        <v/>
      </c>
      <c r="V1026"/>
    </row>
    <row r="1027" spans="1:22">
      <c r="A1027"/>
      <c r="R1027" s="59"/>
      <c r="U1027" t="str">
        <f t="shared" si="15"/>
        <v/>
      </c>
      <c r="V1027"/>
    </row>
    <row r="1028" spans="1:22">
      <c r="A1028"/>
      <c r="R1028" s="59"/>
      <c r="U1028" t="str">
        <f t="shared" si="15"/>
        <v/>
      </c>
      <c r="V1028"/>
    </row>
    <row r="1029" spans="1:22">
      <c r="A1029"/>
      <c r="R1029" s="59"/>
      <c r="U1029" t="str">
        <f t="shared" si="15"/>
        <v/>
      </c>
      <c r="V1029"/>
    </row>
    <row r="1030" spans="1:22">
      <c r="A1030"/>
      <c r="R1030" s="59"/>
      <c r="U1030" t="str">
        <f t="shared" ref="U1030:U1065" si="16">IF(B1030&lt;&gt;"",CONCATENATE("INSERT INTO stg_Site(UUID, ","ExcelRow, Name, SiteID, TimeZone, Description, AttendanceNotes, ContactPhone, ContactFax, ContactEmail,ClientCostCentre, ","[Address.Street1], [Address.Street2], [Address.City], [Address.State], [Address.PostCode], Geo_Latitude, Geo_Longitude, GeofenceActive, GeofenceRadius, OverrideDB) VALUES (NEWID(), ",ROW(),", ",IF(B1030&lt;&gt;"",CONCATENATE("N'",SUBSTITUTE(B1030,"'","''"),"'"),"NULL"),IF(C1030&lt;&gt;"",CONCATENATE(", N'",SUBSTITUTE(C1030,"'","''"),"'"),", NULL"),IF(D1030&lt;&gt;"",CONCATENATE(", N'",SUBSTITUTE(D1030,"'","''"),"'"),", NULL"),IF(E1030&lt;&gt;"",CONCATENATE(", N'",SUBSTITUTE(E1030,"'","''"),"'"),", NULL"),IF(F1030&lt;&gt;"",CONCATENATE(", N'",SUBSTITUTE(F1030,"'","''"),"'"),", NULL"),IF(G1030&lt;&gt;"",CONCATENATE(", N'",SUBSTITUTE(G1030,"'","''"),"'"),", NULL"),IF(H1030&lt;&gt;"",CONCATENATE(", N'",SUBSTITUTE(H1030,"'","''"),"'"),", NULL"),IF(I1030&lt;&gt;"",CONCATENATE(", N'",SUBSTITUTE(I1030,"'","''"),"'"),", NULL"),IF(J1030&lt;&gt;"",CONCATENATE(", N'",SUBSTITUTE(J1030,"'","''"),"'"),", NULL"),IF(K1030&lt;&gt;"",CONCATENATE(", N'",SUBSTITUTE(K1030,"'","''"),"'"),", NULL"),IF(L1030&lt;&gt;"",CONCATENATE(", N'",SUBSTITUTE(L1030,"'","''"),"'"),", NULL"),IF(M1030&lt;&gt;"",CONCATENATE(", N'",SUBSTITUTE(M1030,"'","''"),"'"),", NULL"),IF(N1030&lt;&gt;"",CONCATENATE(", N'",SUBSTITUTE(N1030,"'","''"),"'"),", NULL"),IF(O1030&lt;&gt;"",CONCATENATE(", N'",SUBSTITUTE(O1030,"'","''"),"'"),", NULL"),IF(P1030&lt;&gt;"",CONCATENATE(", N'",SUBSTITUTE(P1030,"'","''"),"'"),", NULL"),IF(Q1030&lt;&gt;"",CONCATENATE(", N'",SUBSTITUTE(Q1030,"'","''"),"' "),", NULL"),IF(EXACT(R1030,"1"),", 1",", 0"),IF(S1030&lt;&gt;"",CONCATENATE(", N'",SUBSTITUTE(S1030,"'","''"),"' "),", NULL"),IF(EXACT(T1030,"1"),", 1);",", 0);")),"")</f>
        <v/>
      </c>
      <c r="V1030"/>
    </row>
    <row r="1031" spans="1:22">
      <c r="A1031"/>
      <c r="R1031" s="59"/>
      <c r="U1031" t="str">
        <f t="shared" si="16"/>
        <v/>
      </c>
      <c r="V1031"/>
    </row>
    <row r="1032" spans="1:22">
      <c r="A1032"/>
      <c r="R1032" s="59"/>
      <c r="U1032" t="str">
        <f t="shared" si="16"/>
        <v/>
      </c>
      <c r="V1032"/>
    </row>
    <row r="1033" spans="1:22">
      <c r="A1033"/>
      <c r="R1033" s="59"/>
      <c r="U1033" t="str">
        <f t="shared" si="16"/>
        <v/>
      </c>
      <c r="V1033"/>
    </row>
    <row r="1034" spans="1:22">
      <c r="A1034"/>
      <c r="R1034" s="59"/>
      <c r="U1034" t="str">
        <f t="shared" si="16"/>
        <v/>
      </c>
      <c r="V1034"/>
    </row>
    <row r="1035" spans="1:22">
      <c r="A1035"/>
      <c r="R1035" s="59"/>
      <c r="U1035" t="str">
        <f t="shared" si="16"/>
        <v/>
      </c>
      <c r="V1035"/>
    </row>
    <row r="1036" spans="1:22">
      <c r="A1036"/>
      <c r="R1036" s="59"/>
      <c r="U1036" t="str">
        <f t="shared" si="16"/>
        <v/>
      </c>
      <c r="V1036"/>
    </row>
    <row r="1037" spans="1:22">
      <c r="A1037"/>
      <c r="R1037" s="59"/>
      <c r="U1037" t="str">
        <f t="shared" si="16"/>
        <v/>
      </c>
      <c r="V1037"/>
    </row>
    <row r="1038" spans="1:22">
      <c r="A1038"/>
      <c r="R1038" s="59"/>
      <c r="U1038" t="str">
        <f t="shared" si="16"/>
        <v/>
      </c>
      <c r="V1038"/>
    </row>
    <row r="1039" spans="1:22">
      <c r="A1039"/>
      <c r="R1039" s="59"/>
      <c r="U1039" t="str">
        <f t="shared" si="16"/>
        <v/>
      </c>
      <c r="V1039"/>
    </row>
    <row r="1040" spans="1:22">
      <c r="A1040"/>
      <c r="R1040" s="59"/>
      <c r="U1040" t="str">
        <f t="shared" si="16"/>
        <v/>
      </c>
      <c r="V1040"/>
    </row>
    <row r="1041" spans="1:22">
      <c r="A1041"/>
      <c r="R1041" s="59"/>
      <c r="U1041" t="str">
        <f t="shared" si="16"/>
        <v/>
      </c>
      <c r="V1041"/>
    </row>
    <row r="1042" spans="1:22">
      <c r="A1042"/>
      <c r="R1042" s="59"/>
      <c r="U1042" t="str">
        <f t="shared" si="16"/>
        <v/>
      </c>
      <c r="V1042"/>
    </row>
    <row r="1043" spans="1:22">
      <c r="A1043"/>
      <c r="R1043" s="59"/>
      <c r="U1043" t="str">
        <f t="shared" si="16"/>
        <v/>
      </c>
      <c r="V1043"/>
    </row>
    <row r="1044" spans="1:22">
      <c r="A1044"/>
      <c r="R1044" s="59"/>
      <c r="U1044" t="str">
        <f t="shared" si="16"/>
        <v/>
      </c>
      <c r="V1044"/>
    </row>
    <row r="1045" spans="1:22">
      <c r="A1045"/>
      <c r="R1045" s="59"/>
      <c r="U1045" t="str">
        <f t="shared" si="16"/>
        <v/>
      </c>
      <c r="V1045"/>
    </row>
    <row r="1046" spans="1:22">
      <c r="A1046"/>
      <c r="R1046" s="59"/>
      <c r="U1046" t="str">
        <f t="shared" si="16"/>
        <v/>
      </c>
      <c r="V1046"/>
    </row>
    <row r="1047" spans="1:22">
      <c r="A1047"/>
      <c r="R1047" s="59"/>
      <c r="U1047" t="str">
        <f t="shared" si="16"/>
        <v/>
      </c>
      <c r="V1047"/>
    </row>
    <row r="1048" spans="1:22">
      <c r="A1048"/>
      <c r="R1048" s="59"/>
      <c r="U1048" t="str">
        <f t="shared" si="16"/>
        <v/>
      </c>
      <c r="V1048"/>
    </row>
    <row r="1049" spans="1:22">
      <c r="A1049"/>
      <c r="R1049" s="59"/>
      <c r="U1049" t="str">
        <f t="shared" si="16"/>
        <v/>
      </c>
      <c r="V1049"/>
    </row>
    <row r="1050" spans="1:22">
      <c r="A1050"/>
      <c r="R1050" s="59"/>
      <c r="U1050" t="str">
        <f t="shared" si="16"/>
        <v/>
      </c>
      <c r="V1050"/>
    </row>
    <row r="1051" spans="1:22">
      <c r="A1051"/>
      <c r="R1051" s="59"/>
      <c r="U1051" t="str">
        <f t="shared" si="16"/>
        <v/>
      </c>
      <c r="V1051"/>
    </row>
    <row r="1052" spans="1:22">
      <c r="A1052"/>
      <c r="R1052" s="59"/>
      <c r="U1052" t="str">
        <f t="shared" si="16"/>
        <v/>
      </c>
      <c r="V1052"/>
    </row>
    <row r="1053" spans="1:22">
      <c r="A1053"/>
      <c r="R1053" s="59"/>
      <c r="U1053" t="str">
        <f t="shared" si="16"/>
        <v/>
      </c>
      <c r="V1053"/>
    </row>
    <row r="1054" spans="1:22">
      <c r="A1054"/>
      <c r="R1054" s="59"/>
      <c r="U1054" t="str">
        <f t="shared" si="16"/>
        <v/>
      </c>
      <c r="V1054"/>
    </row>
    <row r="1055" spans="1:22">
      <c r="A1055"/>
      <c r="R1055" s="59"/>
      <c r="U1055" t="str">
        <f t="shared" si="16"/>
        <v/>
      </c>
      <c r="V1055"/>
    </row>
    <row r="1056" spans="1:22">
      <c r="A1056"/>
      <c r="R1056" s="59"/>
      <c r="U1056" t="str">
        <f t="shared" si="16"/>
        <v/>
      </c>
      <c r="V1056"/>
    </row>
    <row r="1057" spans="1:22">
      <c r="A1057"/>
      <c r="R1057" s="59"/>
      <c r="U1057" t="str">
        <f t="shared" si="16"/>
        <v/>
      </c>
      <c r="V1057"/>
    </row>
    <row r="1058" spans="1:22">
      <c r="A1058"/>
      <c r="R1058" s="59"/>
      <c r="U1058" t="str">
        <f t="shared" si="16"/>
        <v/>
      </c>
      <c r="V1058"/>
    </row>
    <row r="1059" spans="1:22">
      <c r="A1059"/>
      <c r="R1059" s="59"/>
      <c r="U1059" t="str">
        <f t="shared" si="16"/>
        <v/>
      </c>
      <c r="V1059"/>
    </row>
    <row r="1060" spans="1:22">
      <c r="A1060"/>
      <c r="R1060" s="59"/>
      <c r="U1060" t="str">
        <f t="shared" si="16"/>
        <v/>
      </c>
      <c r="V1060"/>
    </row>
    <row r="1061" spans="1:22">
      <c r="A1061"/>
      <c r="R1061" s="59"/>
      <c r="U1061" t="str">
        <f t="shared" si="16"/>
        <v/>
      </c>
      <c r="V1061"/>
    </row>
    <row r="1062" spans="1:22">
      <c r="A1062"/>
      <c r="R1062" s="59"/>
      <c r="U1062" t="str">
        <f t="shared" si="16"/>
        <v/>
      </c>
      <c r="V1062"/>
    </row>
    <row r="1063" spans="1:22">
      <c r="A1063"/>
      <c r="R1063" s="59"/>
      <c r="U1063" t="str">
        <f t="shared" si="16"/>
        <v/>
      </c>
      <c r="V1063"/>
    </row>
    <row r="1064" spans="1:22">
      <c r="A1064"/>
      <c r="R1064" s="59"/>
      <c r="U1064" t="str">
        <f t="shared" si="16"/>
        <v/>
      </c>
      <c r="V1064"/>
    </row>
    <row r="1065" spans="1:22">
      <c r="A1065"/>
      <c r="R1065" s="59"/>
      <c r="U1065" t="str">
        <f t="shared" si="16"/>
        <v/>
      </c>
      <c r="V1065"/>
    </row>
  </sheetData>
  <sheetProtection insertRows="0" autoFilter="0"/>
  <phoneticPr fontId="35" type="noConversion"/>
  <dataValidations count="2">
    <dataValidation type="list" allowBlank="1" showInputMessage="1" showErrorMessage="1" sqref="N4 N6:N1065" xr:uid="{00000000-0002-0000-0100-000000000000}">
      <formula1>ListState</formula1>
    </dataValidation>
    <dataValidation type="list" allowBlank="1" showInputMessage="1" showErrorMessage="1" sqref="D6:D1065" xr:uid="{00000000-0002-0000-0100-000001000000}">
      <formula1>ListTimezone</formula1>
    </dataValidation>
  </dataValidations>
  <pageMargins left="0.235416666666667" right="0.235416666666667" top="0.74791666666666701" bottom="0.74791666666666701" header="0.31388888888888899" footer="0.31388888888888899"/>
  <pageSetup paperSize="9" scale="54"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9"/>
  <sheetViews>
    <sheetView topLeftCell="E1" zoomScale="90" zoomScaleNormal="90" workbookViewId="0">
      <pane ySplit="5" topLeftCell="A6" activePane="bottomLeft" state="frozen"/>
      <selection pane="bottomLeft" activeCell="I7" sqref="I7"/>
    </sheetView>
  </sheetViews>
  <sheetFormatPr defaultColWidth="9" defaultRowHeight="14.4"/>
  <cols>
    <col min="1" max="1" width="10" style="50" hidden="1" customWidth="1"/>
    <col min="2" max="2" width="62.44140625" customWidth="1"/>
    <col min="3" max="3" width="30.77734375" customWidth="1"/>
    <col min="4" max="4" width="25.44140625" customWidth="1"/>
    <col min="5" max="5" width="26.21875" customWidth="1"/>
    <col min="6" max="6" width="24.88671875" customWidth="1"/>
    <col min="7" max="7" width="29.21875" customWidth="1"/>
    <col min="8" max="8" width="25.77734375" style="59" customWidth="1"/>
    <col min="9" max="9" width="30.5546875" bestFit="1" customWidth="1"/>
    <col min="10" max="10" width="20.21875" customWidth="1"/>
    <col min="11" max="11" width="17.88671875" style="59" customWidth="1"/>
    <col min="12" max="12" width="28" style="59" customWidth="1"/>
    <col min="13" max="13" width="17.88671875" style="60" customWidth="1"/>
    <col min="14" max="14" width="49.77734375" customWidth="1"/>
  </cols>
  <sheetData>
    <row r="1" spans="1:13">
      <c r="A1" s="61" t="s">
        <v>1</v>
      </c>
      <c r="B1" s="62" t="s">
        <v>109</v>
      </c>
      <c r="C1" s="62" t="s">
        <v>19</v>
      </c>
      <c r="D1" s="62" t="s">
        <v>110</v>
      </c>
      <c r="E1" s="62" t="s">
        <v>111</v>
      </c>
      <c r="F1" s="62" t="s">
        <v>112</v>
      </c>
      <c r="G1" s="62" t="s">
        <v>113</v>
      </c>
      <c r="H1" s="63"/>
      <c r="I1" s="63"/>
      <c r="J1" s="63" t="s">
        <v>114</v>
      </c>
      <c r="K1" s="81" t="s">
        <v>31</v>
      </c>
      <c r="L1"/>
      <c r="M1"/>
    </row>
    <row r="2" spans="1:13" ht="60">
      <c r="A2" s="64" t="s">
        <v>3</v>
      </c>
      <c r="B2" s="65" t="s">
        <v>115</v>
      </c>
      <c r="C2" s="65" t="s">
        <v>116</v>
      </c>
      <c r="D2" s="65" t="s">
        <v>117</v>
      </c>
      <c r="E2" s="65" t="s">
        <v>118</v>
      </c>
      <c r="F2" s="65" t="s">
        <v>119</v>
      </c>
      <c r="G2" s="65" t="s">
        <v>120</v>
      </c>
      <c r="H2" s="66" t="s">
        <v>434</v>
      </c>
      <c r="I2" s="66" t="s">
        <v>433</v>
      </c>
      <c r="J2" s="66" t="s">
        <v>121</v>
      </c>
      <c r="K2" s="82" t="s">
        <v>435</v>
      </c>
      <c r="L2"/>
      <c r="M2"/>
    </row>
    <row r="3" spans="1:13">
      <c r="A3" s="53" t="s">
        <v>2</v>
      </c>
      <c r="B3" s="67" t="s">
        <v>8</v>
      </c>
      <c r="C3" s="68" t="s">
        <v>44</v>
      </c>
      <c r="D3" s="67" t="s">
        <v>8</v>
      </c>
      <c r="E3" s="68" t="s">
        <v>44</v>
      </c>
      <c r="F3" s="68" t="s">
        <v>44</v>
      </c>
      <c r="G3" s="68" t="s">
        <v>44</v>
      </c>
      <c r="H3" s="68" t="s">
        <v>44</v>
      </c>
      <c r="I3" s="68" t="s">
        <v>44</v>
      </c>
      <c r="J3" s="69" t="s">
        <v>122</v>
      </c>
      <c r="K3" s="83" t="s">
        <v>44</v>
      </c>
      <c r="L3"/>
      <c r="M3"/>
    </row>
    <row r="4" spans="1:13">
      <c r="A4" s="52" t="s">
        <v>45</v>
      </c>
      <c r="B4" s="54" t="s">
        <v>123</v>
      </c>
      <c r="C4" s="54"/>
      <c r="D4" s="70" t="s">
        <v>124</v>
      </c>
      <c r="E4" s="70" t="s">
        <v>125</v>
      </c>
      <c r="F4" s="70" t="s">
        <v>126</v>
      </c>
      <c r="G4" s="70" t="s">
        <v>127</v>
      </c>
      <c r="H4" s="71">
        <v>500</v>
      </c>
      <c r="I4" s="71">
        <v>60</v>
      </c>
      <c r="J4" s="71" t="s">
        <v>128</v>
      </c>
      <c r="K4" s="84">
        <v>1</v>
      </c>
      <c r="L4"/>
      <c r="M4"/>
    </row>
    <row r="5" spans="1:13">
      <c r="A5" s="55" t="s">
        <v>1</v>
      </c>
      <c r="B5" s="19" t="s">
        <v>109</v>
      </c>
      <c r="C5" s="19" t="s">
        <v>19</v>
      </c>
      <c r="D5" s="19" t="s">
        <v>110</v>
      </c>
      <c r="E5" s="19" t="s">
        <v>111</v>
      </c>
      <c r="F5" s="19" t="s">
        <v>112</v>
      </c>
      <c r="G5" s="35" t="s">
        <v>113</v>
      </c>
      <c r="H5" s="72" t="s">
        <v>431</v>
      </c>
      <c r="I5" s="72" t="s">
        <v>432</v>
      </c>
      <c r="J5" s="72" t="s">
        <v>114</v>
      </c>
      <c r="K5" s="85" t="s">
        <v>53</v>
      </c>
      <c r="L5" s="86" t="s">
        <v>5</v>
      </c>
      <c r="M5"/>
    </row>
    <row r="6" spans="1:13">
      <c r="A6" s="73"/>
      <c r="B6" s="156"/>
      <c r="C6" s="137"/>
      <c r="D6" s="20"/>
      <c r="E6" s="56"/>
      <c r="F6" s="56"/>
      <c r="G6" s="56"/>
      <c r="I6" s="59"/>
      <c r="J6" s="59">
        <f>COUNTIF(TableAsset[Asset Type],TableAssetType[[#This Row],[Asset Type Name]])</f>
        <v>0</v>
      </c>
      <c r="K6" s="87"/>
      <c r="L6" s="50" t="str">
        <f t="shared" ref="L6:L48" si="0">IF(B6&lt;&gt;"",CONCATENATE("INSERT INTO stg_AssetType(UUID, ExcelRow, Name, Description, [DisciplineNames], [DefaultServiceFrequency], DefaultServiceStandard, [DefaultProvider.Name], DefaultReplacementCost, DefaultDesignLifeInMonths, OverrideDB) VALUES (NEWID(),",ROW(),",",IF(B6&lt;&gt;"",CONCATENATE("N'",SUBSTITUTE(B6,"'","''"),"'"),"NULL"),IF(C6&lt;&gt;"",CONCATENATE(", N'",SUBSTITUTE(C6,"'","''"),"'"),", NULL"),IF(D6&lt;&gt;"",CONCATENATE(", N'",SUBSTITUTE(D6,"'","''"),"'"),", NULL"),IF(E6&lt;&gt;"",CONCATENATE(", N'",SUBSTITUTE(SUBSTITUTE(E6," ",""),"'","''"),"'"),", NULL"),IF(F6&lt;&gt;"",CONCATENATE(", N'",SUBSTITUTE(F6,"'","''"),"'"),", NULL"),IF(G6&lt;&gt;"",CONCATENATE(", N'",SUBSTITUTE(G6,"'","''"),"' "),", NULL"),IF(H6&lt;&gt;"",CONCATENATE(", N'",SUBSTITUTE(H6,"'","''"),"' "),", NULL"),IF(I6&lt;&gt;"",CONCATENATE(", N'",SUBSTITUTE(I6,"'","''"),"' "),", NULL"),IF(EXACT(K6,"1"),", 1);",", 0);")),"")</f>
        <v/>
      </c>
      <c r="M6"/>
    </row>
    <row r="7" spans="1:13">
      <c r="A7" s="74"/>
      <c r="B7" s="155"/>
      <c r="C7" s="20"/>
      <c r="D7" s="20"/>
      <c r="E7" s="56"/>
      <c r="F7" s="56"/>
      <c r="G7" s="56"/>
      <c r="I7" s="59"/>
      <c r="J7" s="59">
        <f>COUNTIF(TableAsset[Asset Type],TableAssetType[[#This Row],[Asset Type Name]])</f>
        <v>0</v>
      </c>
      <c r="K7" s="87"/>
      <c r="L7" s="50" t="str">
        <f t="shared" si="0"/>
        <v/>
      </c>
      <c r="M7"/>
    </row>
    <row r="8" spans="1:13">
      <c r="A8" s="75"/>
      <c r="B8" s="20"/>
      <c r="C8" s="20"/>
      <c r="D8" s="20"/>
      <c r="E8" s="56"/>
      <c r="F8" s="56"/>
      <c r="G8" s="56"/>
      <c r="I8" s="59"/>
      <c r="J8" s="59">
        <f>COUNTIF(TableAsset[Asset Type],TableAssetType[[#This Row],[Asset Type Name]])</f>
        <v>0</v>
      </c>
      <c r="K8" s="87"/>
      <c r="L8" s="50" t="str">
        <f t="shared" si="0"/>
        <v/>
      </c>
      <c r="M8"/>
    </row>
    <row r="9" spans="1:13">
      <c r="A9" s="75"/>
      <c r="B9" s="20"/>
      <c r="C9" s="20"/>
      <c r="D9" s="20"/>
      <c r="E9" s="56"/>
      <c r="F9" s="56"/>
      <c r="G9" s="56"/>
      <c r="I9" s="59"/>
      <c r="J9" s="59">
        <f>COUNTIF(TableAsset[Asset Type],TableAssetType[[#This Row],[Asset Type Name]])</f>
        <v>0</v>
      </c>
      <c r="K9" s="87"/>
      <c r="L9" s="50" t="str">
        <f t="shared" si="0"/>
        <v/>
      </c>
      <c r="M9"/>
    </row>
    <row r="10" spans="1:13">
      <c r="A10" s="74"/>
      <c r="B10" s="20"/>
      <c r="C10" s="20"/>
      <c r="D10" s="20"/>
      <c r="E10" s="56"/>
      <c r="F10" s="56"/>
      <c r="G10" s="56"/>
      <c r="I10" s="59"/>
      <c r="J10" s="59">
        <f>COUNTIF(TableAsset[Asset Type],TableAssetType[[#This Row],[Asset Type Name]])</f>
        <v>0</v>
      </c>
      <c r="K10" s="87"/>
      <c r="L10" s="50" t="str">
        <f t="shared" si="0"/>
        <v/>
      </c>
      <c r="M10"/>
    </row>
    <row r="11" spans="1:13">
      <c r="A11" s="74"/>
      <c r="B11" s="20"/>
      <c r="C11" s="20"/>
      <c r="D11" s="20"/>
      <c r="E11" s="56"/>
      <c r="F11" s="56"/>
      <c r="G11" s="56"/>
      <c r="I11" s="59"/>
      <c r="J11" s="59">
        <f>COUNTIF(TableAsset[Asset Type],TableAssetType[[#This Row],[Asset Type Name]])</f>
        <v>0</v>
      </c>
      <c r="K11" s="87"/>
      <c r="L11" s="50" t="str">
        <f t="shared" si="0"/>
        <v/>
      </c>
      <c r="M11"/>
    </row>
    <row r="12" spans="1:13">
      <c r="A12" s="74"/>
      <c r="B12" s="20"/>
      <c r="C12" s="20"/>
      <c r="D12" s="20"/>
      <c r="E12" s="56"/>
      <c r="F12" s="56"/>
      <c r="G12" s="56"/>
      <c r="I12" s="59"/>
      <c r="J12" s="59">
        <f>COUNTIF(TableAsset[Asset Type],TableAssetType[[#This Row],[Asset Type Name]])</f>
        <v>0</v>
      </c>
      <c r="K12" s="87"/>
      <c r="L12" s="50" t="str">
        <f t="shared" si="0"/>
        <v/>
      </c>
      <c r="M12"/>
    </row>
    <row r="13" spans="1:13">
      <c r="A13" s="74"/>
      <c r="B13" s="20"/>
      <c r="C13" s="20"/>
      <c r="D13" s="20"/>
      <c r="E13" s="56"/>
      <c r="F13" s="56"/>
      <c r="G13" s="56"/>
      <c r="I13" s="59"/>
      <c r="J13" s="59">
        <f>COUNTIF(TableAsset[Asset Type],TableAssetType[[#This Row],[Asset Type Name]])</f>
        <v>0</v>
      </c>
      <c r="K13" s="87"/>
      <c r="L13" s="50" t="str">
        <f t="shared" si="0"/>
        <v/>
      </c>
      <c r="M13"/>
    </row>
    <row r="14" spans="1:13">
      <c r="A14" s="74"/>
      <c r="B14" s="20"/>
      <c r="C14" s="20"/>
      <c r="D14" s="20"/>
      <c r="E14" s="56"/>
      <c r="F14" s="56"/>
      <c r="G14" s="56"/>
      <c r="I14" s="59"/>
      <c r="J14" s="59">
        <f>COUNTIF(TableAsset[Asset Type],TableAssetType[[#This Row],[Asset Type Name]])</f>
        <v>0</v>
      </c>
      <c r="K14" s="87"/>
      <c r="L14" s="50" t="str">
        <f t="shared" si="0"/>
        <v/>
      </c>
      <c r="M14"/>
    </row>
    <row r="15" spans="1:13">
      <c r="A15" s="74"/>
      <c r="B15" s="20"/>
      <c r="C15" s="20"/>
      <c r="D15" s="20"/>
      <c r="E15" s="20"/>
      <c r="F15" s="20"/>
      <c r="G15" s="20"/>
      <c r="I15" s="59"/>
      <c r="J15" s="59">
        <f>COUNTIF(TableAsset[Asset Type],TableAssetType[[#This Row],[Asset Type Name]])</f>
        <v>0</v>
      </c>
      <c r="K15" s="87"/>
      <c r="L15" s="50" t="str">
        <f t="shared" si="0"/>
        <v/>
      </c>
      <c r="M15"/>
    </row>
    <row r="16" spans="1:13">
      <c r="A16" s="74"/>
      <c r="B16" s="20"/>
      <c r="C16" s="20"/>
      <c r="D16" s="20"/>
      <c r="E16" s="20"/>
      <c r="F16" s="20"/>
      <c r="G16" s="20"/>
      <c r="I16" s="59"/>
      <c r="J16" s="59">
        <f>COUNTIF(TableAsset[Asset Type],TableAssetType[[#This Row],[Asset Type Name]])</f>
        <v>0</v>
      </c>
      <c r="K16" s="87"/>
      <c r="L16" s="50" t="str">
        <f t="shared" si="0"/>
        <v/>
      </c>
      <c r="M16"/>
    </row>
    <row r="17" spans="1:13">
      <c r="A17" s="74"/>
      <c r="B17" s="20"/>
      <c r="C17" s="20"/>
      <c r="D17" s="20"/>
      <c r="E17" s="20"/>
      <c r="F17" s="20"/>
      <c r="G17" s="20"/>
      <c r="I17" s="59"/>
      <c r="J17" s="59">
        <f>COUNTIF(TableAsset[Asset Type],TableAssetType[[#This Row],[Asset Type Name]])</f>
        <v>0</v>
      </c>
      <c r="K17" s="87"/>
      <c r="L17" s="50" t="str">
        <f t="shared" si="0"/>
        <v/>
      </c>
      <c r="M17"/>
    </row>
    <row r="18" spans="1:13">
      <c r="A18" s="74"/>
      <c r="B18" s="20"/>
      <c r="C18" s="20"/>
      <c r="D18" s="20"/>
      <c r="E18" s="20"/>
      <c r="F18" s="20"/>
      <c r="G18" s="20"/>
      <c r="I18" s="59"/>
      <c r="J18" s="59">
        <f>COUNTIF(TableAsset[Asset Type],TableAssetType[[#This Row],[Asset Type Name]])</f>
        <v>0</v>
      </c>
      <c r="K18" s="87"/>
      <c r="L18" s="50" t="str">
        <f t="shared" si="0"/>
        <v/>
      </c>
      <c r="M18"/>
    </row>
    <row r="19" spans="1:13">
      <c r="A19" s="74"/>
      <c r="B19" s="20"/>
      <c r="C19" s="20"/>
      <c r="D19" s="20"/>
      <c r="E19" s="20"/>
      <c r="F19" s="20"/>
      <c r="G19" s="20"/>
      <c r="I19" s="59"/>
      <c r="J19" s="59">
        <f>COUNTIF(TableAsset[Asset Type],TableAssetType[[#This Row],[Asset Type Name]])</f>
        <v>0</v>
      </c>
      <c r="K19" s="87"/>
      <c r="L19" s="50" t="str">
        <f t="shared" si="0"/>
        <v/>
      </c>
      <c r="M19"/>
    </row>
    <row r="20" spans="1:13">
      <c r="A20" s="74"/>
      <c r="B20" s="20"/>
      <c r="C20" s="20"/>
      <c r="D20" s="20"/>
      <c r="E20" s="20"/>
      <c r="F20" s="20"/>
      <c r="G20" s="20"/>
      <c r="I20" s="59"/>
      <c r="J20" s="59">
        <f>COUNTIF(TableAsset[Asset Type],TableAssetType[[#This Row],[Asset Type Name]])</f>
        <v>0</v>
      </c>
      <c r="K20" s="87"/>
      <c r="L20" s="50" t="str">
        <f t="shared" si="0"/>
        <v/>
      </c>
      <c r="M20"/>
    </row>
    <row r="21" spans="1:13">
      <c r="A21" s="74"/>
      <c r="B21" s="20"/>
      <c r="C21" s="20"/>
      <c r="D21" s="20"/>
      <c r="E21" s="20"/>
      <c r="F21" s="20"/>
      <c r="G21" s="20"/>
      <c r="I21" s="59"/>
      <c r="J21" s="59">
        <f>COUNTIF(TableAsset[Asset Type],TableAssetType[[#This Row],[Asset Type Name]])</f>
        <v>0</v>
      </c>
      <c r="K21" s="87"/>
      <c r="L21" s="50" t="str">
        <f t="shared" si="0"/>
        <v/>
      </c>
      <c r="M21"/>
    </row>
    <row r="22" spans="1:13">
      <c r="B22" s="20"/>
      <c r="C22" s="20"/>
      <c r="D22" s="20"/>
      <c r="E22" s="20"/>
      <c r="F22" s="20"/>
      <c r="G22" s="20"/>
      <c r="I22" s="59"/>
      <c r="J22" s="59">
        <f>COUNTIF(TableAsset[Asset Type],TableAssetType[[#This Row],[Asset Type Name]])</f>
        <v>0</v>
      </c>
      <c r="K22" s="87"/>
      <c r="L22" s="50" t="str">
        <f t="shared" si="0"/>
        <v/>
      </c>
      <c r="M22"/>
    </row>
    <row r="23" spans="1:13">
      <c r="B23" s="20"/>
      <c r="C23" s="20"/>
      <c r="D23" s="20"/>
      <c r="E23" s="20"/>
      <c r="F23" s="20"/>
      <c r="G23" s="20"/>
      <c r="I23" s="59"/>
      <c r="J23" s="59">
        <f>COUNTIF(TableAsset[Asset Type],TableAssetType[[#This Row],[Asset Type Name]])</f>
        <v>0</v>
      </c>
      <c r="K23" s="87"/>
      <c r="L23" s="50" t="str">
        <f t="shared" si="0"/>
        <v/>
      </c>
      <c r="M23"/>
    </row>
    <row r="24" spans="1:13">
      <c r="B24" s="20"/>
      <c r="C24" s="20"/>
      <c r="D24" s="20"/>
      <c r="E24" s="20"/>
      <c r="F24" s="20"/>
      <c r="G24" s="20"/>
      <c r="I24" s="59"/>
      <c r="J24" s="59">
        <f>COUNTIF(TableAsset[Asset Type],TableAssetType[[#This Row],[Asset Type Name]])</f>
        <v>0</v>
      </c>
      <c r="K24" s="87"/>
      <c r="L24" s="50" t="str">
        <f t="shared" si="0"/>
        <v/>
      </c>
      <c r="M24"/>
    </row>
    <row r="25" spans="1:13">
      <c r="B25" s="20"/>
      <c r="C25" s="20"/>
      <c r="D25" s="20"/>
      <c r="E25" s="20"/>
      <c r="F25" s="20"/>
      <c r="G25" s="20"/>
      <c r="I25" s="59"/>
      <c r="J25" s="59">
        <f>COUNTIF(TableAsset[Asset Type],TableAssetType[[#This Row],[Asset Type Name]])</f>
        <v>0</v>
      </c>
      <c r="K25" s="87"/>
      <c r="L25" s="50" t="str">
        <f t="shared" si="0"/>
        <v/>
      </c>
      <c r="M25"/>
    </row>
    <row r="26" spans="1:13">
      <c r="B26" s="20"/>
      <c r="C26" s="20"/>
      <c r="D26" s="20"/>
      <c r="E26" s="20"/>
      <c r="F26" s="20"/>
      <c r="G26" s="20"/>
      <c r="I26" s="59"/>
      <c r="J26" s="59">
        <f>COUNTIF(TableAsset[Asset Type],TableAssetType[[#This Row],[Asset Type Name]])</f>
        <v>0</v>
      </c>
      <c r="K26" s="87"/>
      <c r="L26" s="50" t="str">
        <f t="shared" si="0"/>
        <v/>
      </c>
      <c r="M26"/>
    </row>
    <row r="27" spans="1:13">
      <c r="B27" s="20"/>
      <c r="C27" s="20"/>
      <c r="D27" s="20"/>
      <c r="E27" s="20"/>
      <c r="F27" s="20"/>
      <c r="G27" s="20"/>
      <c r="I27" s="59"/>
      <c r="J27" s="59">
        <f>COUNTIF(TableAsset[Asset Type],TableAssetType[[#This Row],[Asset Type Name]])</f>
        <v>0</v>
      </c>
      <c r="K27" s="87"/>
      <c r="L27" s="50" t="str">
        <f t="shared" si="0"/>
        <v/>
      </c>
      <c r="M27"/>
    </row>
    <row r="28" spans="1:13">
      <c r="B28" s="20"/>
      <c r="C28" s="20"/>
      <c r="D28" s="20"/>
      <c r="E28" s="20"/>
      <c r="F28" s="20"/>
      <c r="G28" s="20"/>
      <c r="I28" s="59"/>
      <c r="J28" s="59">
        <f>COUNTIF(TableAsset[Asset Type],TableAssetType[[#This Row],[Asset Type Name]])</f>
        <v>0</v>
      </c>
      <c r="K28" s="87"/>
      <c r="L28" s="50" t="str">
        <f t="shared" si="0"/>
        <v/>
      </c>
      <c r="M28"/>
    </row>
    <row r="29" spans="1:13">
      <c r="B29" s="20"/>
      <c r="C29" s="20"/>
      <c r="D29" s="20"/>
      <c r="E29" s="20"/>
      <c r="F29" s="20"/>
      <c r="G29" s="20"/>
      <c r="I29" s="59"/>
      <c r="J29" s="59">
        <f>COUNTIF(TableAsset[Asset Type],TableAssetType[[#This Row],[Asset Type Name]])</f>
        <v>0</v>
      </c>
      <c r="K29" s="87"/>
      <c r="L29" s="50" t="str">
        <f t="shared" si="0"/>
        <v/>
      </c>
      <c r="M29"/>
    </row>
    <row r="30" spans="1:13">
      <c r="B30" s="20"/>
      <c r="C30" s="20"/>
      <c r="D30" s="20"/>
      <c r="E30" s="20"/>
      <c r="F30" s="20"/>
      <c r="G30" s="20"/>
      <c r="I30" s="59"/>
      <c r="J30" s="59">
        <f>COUNTIF(TableAsset[Asset Type],TableAssetType[[#This Row],[Asset Type Name]])</f>
        <v>0</v>
      </c>
      <c r="K30" s="87"/>
      <c r="L30" s="50" t="str">
        <f t="shared" si="0"/>
        <v/>
      </c>
      <c r="M30"/>
    </row>
    <row r="31" spans="1:13">
      <c r="B31" s="20"/>
      <c r="C31" s="20"/>
      <c r="D31" s="20"/>
      <c r="E31" s="20"/>
      <c r="F31" s="20"/>
      <c r="G31" s="20"/>
      <c r="I31" s="59"/>
      <c r="J31" s="59">
        <f>COUNTIF(TableAsset[Asset Type],TableAssetType[[#This Row],[Asset Type Name]])</f>
        <v>0</v>
      </c>
      <c r="K31" s="87"/>
      <c r="L31" s="50" t="str">
        <f t="shared" si="0"/>
        <v/>
      </c>
      <c r="M31"/>
    </row>
    <row r="32" spans="1:13">
      <c r="B32" s="20"/>
      <c r="C32" s="20"/>
      <c r="D32" s="20"/>
      <c r="E32" s="20"/>
      <c r="F32" s="20"/>
      <c r="G32" s="20"/>
      <c r="I32" s="59"/>
      <c r="J32" s="59">
        <f>COUNTIF(TableAsset[Asset Type],TableAssetType[[#This Row],[Asset Type Name]])</f>
        <v>0</v>
      </c>
      <c r="K32" s="87"/>
      <c r="L32" s="50" t="str">
        <f t="shared" si="0"/>
        <v/>
      </c>
      <c r="M32"/>
    </row>
    <row r="33" spans="2:13">
      <c r="B33" s="20"/>
      <c r="C33" s="20"/>
      <c r="D33" s="20"/>
      <c r="E33" s="20"/>
      <c r="F33" s="20"/>
      <c r="G33" s="20"/>
      <c r="I33" s="59"/>
      <c r="J33" s="59">
        <f>COUNTIF(TableAsset[Asset Type],TableAssetType[[#This Row],[Asset Type Name]])</f>
        <v>0</v>
      </c>
      <c r="K33" s="87"/>
      <c r="L33" s="50" t="str">
        <f t="shared" si="0"/>
        <v/>
      </c>
      <c r="M33"/>
    </row>
    <row r="34" spans="2:13">
      <c r="B34" s="20"/>
      <c r="C34" s="20"/>
      <c r="D34" s="20"/>
      <c r="E34" s="20"/>
      <c r="F34" s="20"/>
      <c r="G34" s="20"/>
      <c r="I34" s="59"/>
      <c r="J34" s="59">
        <f>COUNTIF(TableAsset[Asset Type],TableAssetType[[#This Row],[Asset Type Name]])</f>
        <v>0</v>
      </c>
      <c r="K34" s="87"/>
      <c r="L34" s="50" t="str">
        <f t="shared" si="0"/>
        <v/>
      </c>
      <c r="M34"/>
    </row>
    <row r="35" spans="2:13">
      <c r="B35" s="20"/>
      <c r="C35" s="20"/>
      <c r="D35" s="20"/>
      <c r="E35" s="20"/>
      <c r="F35" s="20"/>
      <c r="G35" s="20"/>
      <c r="I35" s="59"/>
      <c r="J35" s="59">
        <f>COUNTIF(TableAsset[Asset Type],TableAssetType[[#This Row],[Asset Type Name]])</f>
        <v>0</v>
      </c>
      <c r="K35" s="87"/>
      <c r="L35" s="50" t="str">
        <f t="shared" si="0"/>
        <v/>
      </c>
      <c r="M35"/>
    </row>
    <row r="36" spans="2:13">
      <c r="B36" s="20"/>
      <c r="C36" s="20"/>
      <c r="D36" s="20"/>
      <c r="E36" s="20"/>
      <c r="F36" s="20"/>
      <c r="G36" s="20"/>
      <c r="I36" s="59"/>
      <c r="J36" s="59">
        <f>COUNTIF(TableAsset[Asset Type],TableAssetType[[#This Row],[Asset Type Name]])</f>
        <v>0</v>
      </c>
      <c r="K36" s="87"/>
      <c r="L36" s="50" t="str">
        <f t="shared" si="0"/>
        <v/>
      </c>
      <c r="M36"/>
    </row>
    <row r="37" spans="2:13">
      <c r="B37" s="20"/>
      <c r="C37" s="20"/>
      <c r="D37" s="20"/>
      <c r="E37" s="20"/>
      <c r="F37" s="20"/>
      <c r="G37" s="20"/>
      <c r="I37" s="59"/>
      <c r="J37" s="59">
        <f>COUNTIF(TableAsset[Asset Type],TableAssetType[[#This Row],[Asset Type Name]])</f>
        <v>0</v>
      </c>
      <c r="K37" s="87"/>
      <c r="L37" s="50" t="str">
        <f t="shared" si="0"/>
        <v/>
      </c>
      <c r="M37"/>
    </row>
    <row r="38" spans="2:13">
      <c r="B38" s="20"/>
      <c r="C38" s="20"/>
      <c r="D38" s="20"/>
      <c r="E38" s="20"/>
      <c r="F38" s="20"/>
      <c r="G38" s="20"/>
      <c r="I38" s="59"/>
      <c r="J38" s="59">
        <f>COUNTIF(TableAsset[Asset Type],TableAssetType[[#This Row],[Asset Type Name]])</f>
        <v>0</v>
      </c>
      <c r="K38" s="87"/>
      <c r="L38" s="50" t="str">
        <f t="shared" si="0"/>
        <v/>
      </c>
      <c r="M38"/>
    </row>
    <row r="39" spans="2:13">
      <c r="B39" s="20"/>
      <c r="C39" s="20"/>
      <c r="D39" s="20"/>
      <c r="E39" s="20"/>
      <c r="F39" s="20"/>
      <c r="G39" s="20"/>
      <c r="I39" s="59"/>
      <c r="J39" s="59">
        <f>COUNTIF(TableAsset[Asset Type],TableAssetType[[#This Row],[Asset Type Name]])</f>
        <v>0</v>
      </c>
      <c r="K39" s="87"/>
      <c r="L39" s="50" t="str">
        <f t="shared" si="0"/>
        <v/>
      </c>
      <c r="M39"/>
    </row>
    <row r="40" spans="2:13">
      <c r="B40" s="20"/>
      <c r="C40" s="20"/>
      <c r="D40" s="20"/>
      <c r="E40" s="20"/>
      <c r="F40" s="20"/>
      <c r="G40" s="20"/>
      <c r="I40" s="59"/>
      <c r="J40" s="59">
        <f>COUNTIF(TableAsset[Asset Type],TableAssetType[[#This Row],[Asset Type Name]])</f>
        <v>0</v>
      </c>
      <c r="K40" s="87"/>
      <c r="L40" s="50" t="str">
        <f t="shared" si="0"/>
        <v/>
      </c>
      <c r="M40"/>
    </row>
    <row r="41" spans="2:13">
      <c r="B41" s="20"/>
      <c r="C41" s="20"/>
      <c r="D41" s="20"/>
      <c r="E41" s="20"/>
      <c r="F41" s="20"/>
      <c r="G41" s="20"/>
      <c r="I41" s="59"/>
      <c r="J41" s="59">
        <f>COUNTIF(TableAsset[Asset Type],TableAssetType[[#This Row],[Asset Type Name]])</f>
        <v>0</v>
      </c>
      <c r="K41" s="87"/>
      <c r="L41" s="50" t="str">
        <f t="shared" si="0"/>
        <v/>
      </c>
      <c r="M41"/>
    </row>
    <row r="42" spans="2:13">
      <c r="B42" s="20"/>
      <c r="C42" s="20"/>
      <c r="D42" s="20"/>
      <c r="E42" s="20"/>
      <c r="F42" s="20"/>
      <c r="G42" s="20"/>
      <c r="I42" s="59"/>
      <c r="J42" s="59">
        <f>COUNTIF(TableAsset[Asset Type],TableAssetType[[#This Row],[Asset Type Name]])</f>
        <v>0</v>
      </c>
      <c r="K42" s="87"/>
      <c r="L42" s="50" t="str">
        <f t="shared" si="0"/>
        <v/>
      </c>
      <c r="M42"/>
    </row>
    <row r="43" spans="2:13">
      <c r="B43" s="20"/>
      <c r="C43" s="20"/>
      <c r="D43" s="20"/>
      <c r="E43" s="20"/>
      <c r="F43" s="20"/>
      <c r="G43" s="20"/>
      <c r="I43" s="59"/>
      <c r="J43" s="59">
        <f>COUNTIF(TableAsset[Asset Type],TableAssetType[[#This Row],[Asset Type Name]])</f>
        <v>0</v>
      </c>
      <c r="K43" s="87"/>
      <c r="L43" s="50" t="str">
        <f t="shared" si="0"/>
        <v/>
      </c>
      <c r="M43"/>
    </row>
    <row r="44" spans="2:13">
      <c r="B44" s="20"/>
      <c r="C44" s="20"/>
      <c r="D44" s="20"/>
      <c r="E44" s="20"/>
      <c r="F44" s="20"/>
      <c r="G44" s="20"/>
      <c r="I44" s="59"/>
      <c r="J44" s="59">
        <f>COUNTIF(TableAsset[Asset Type],TableAssetType[[#This Row],[Asset Type Name]])</f>
        <v>0</v>
      </c>
      <c r="K44" s="87"/>
      <c r="L44" s="50" t="str">
        <f t="shared" si="0"/>
        <v/>
      </c>
      <c r="M44"/>
    </row>
    <row r="45" spans="2:13">
      <c r="B45" s="20"/>
      <c r="C45" s="20"/>
      <c r="D45" s="20"/>
      <c r="E45" s="20"/>
      <c r="F45" s="20"/>
      <c r="G45" s="20"/>
      <c r="I45" s="59"/>
      <c r="J45" s="59">
        <f>COUNTIF(TableAsset[Asset Type],TableAssetType[[#This Row],[Asset Type Name]])</f>
        <v>0</v>
      </c>
      <c r="K45" s="87"/>
      <c r="L45" s="50" t="str">
        <f t="shared" si="0"/>
        <v/>
      </c>
      <c r="M45"/>
    </row>
    <row r="46" spans="2:13">
      <c r="B46" s="20"/>
      <c r="C46" s="20"/>
      <c r="D46" s="20"/>
      <c r="E46" s="20"/>
      <c r="F46" s="20"/>
      <c r="G46" s="20"/>
      <c r="I46" s="59"/>
      <c r="J46" s="59">
        <f>COUNTIF(TableAsset[Asset Type],TableAssetType[[#This Row],[Asset Type Name]])</f>
        <v>0</v>
      </c>
      <c r="K46" s="87"/>
      <c r="L46" s="50" t="str">
        <f t="shared" si="0"/>
        <v/>
      </c>
      <c r="M46"/>
    </row>
    <row r="47" spans="2:13">
      <c r="B47" s="20"/>
      <c r="C47" s="20"/>
      <c r="D47" s="20"/>
      <c r="E47" s="20"/>
      <c r="F47" s="20"/>
      <c r="G47" s="20"/>
      <c r="I47" s="59"/>
      <c r="J47" s="59">
        <f>COUNTIF(TableAsset[Asset Type],TableAssetType[[#This Row],[Asset Type Name]])</f>
        <v>0</v>
      </c>
      <c r="K47" s="87"/>
      <c r="L47" s="50" t="str">
        <f t="shared" si="0"/>
        <v/>
      </c>
      <c r="M47"/>
    </row>
    <row r="48" spans="2:13">
      <c r="B48" s="20"/>
      <c r="C48" s="20"/>
      <c r="D48" s="20"/>
      <c r="E48" s="20"/>
      <c r="F48" s="20"/>
      <c r="G48" s="20"/>
      <c r="I48" s="59"/>
      <c r="J48" s="59">
        <f>COUNTIF(TableAsset[Asset Type],TableAssetType[[#This Row],[Asset Type Name]])</f>
        <v>0</v>
      </c>
      <c r="K48" s="87"/>
      <c r="L48" s="50" t="str">
        <f t="shared" si="0"/>
        <v/>
      </c>
      <c r="M48"/>
    </row>
    <row r="49" spans="2:14">
      <c r="B49" s="76"/>
      <c r="C49" s="77"/>
      <c r="D49" s="78"/>
      <c r="E49" s="79"/>
      <c r="F49" s="78"/>
      <c r="G49" s="80"/>
      <c r="M49" s="87"/>
      <c r="N49" s="50"/>
    </row>
  </sheetData>
  <sheetProtection insertRows="0" autoFilter="0"/>
  <dataValidations count="2">
    <dataValidation type="list" allowBlank="1" showInputMessage="1" showErrorMessage="1" sqref="B33 B49" xr:uid="{00000000-0002-0000-0200-000000000000}">
      <formula1>INDIRECT("TableAssetType[Asset Type Name]")</formula1>
    </dataValidation>
    <dataValidation type="list" allowBlank="1" showInputMessage="1" sqref="D6:D49" xr:uid="{00000000-0002-0000-0200-000001000000}">
      <formula1>ListDisciplines</formula1>
    </dataValidation>
  </dataValidations>
  <pageMargins left="0.25" right="0.25" top="0.75" bottom="0.75" header="0.3" footer="0.3"/>
  <pageSetup paperSize="9" scale="90"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6"/>
  <sheetViews>
    <sheetView topLeftCell="O1" zoomScale="80" zoomScaleNormal="80" workbookViewId="0">
      <pane ySplit="5" topLeftCell="A6" activePane="bottomLeft" state="frozen"/>
      <selection pane="bottomLeft" activeCell="H6" sqref="H6"/>
    </sheetView>
  </sheetViews>
  <sheetFormatPr defaultColWidth="9" defaultRowHeight="14.4"/>
  <cols>
    <col min="1" max="1" width="10.21875" style="50" hidden="1" customWidth="1"/>
    <col min="2" max="2" width="35" customWidth="1"/>
    <col min="3" max="3" width="25.77734375" customWidth="1"/>
    <col min="4" max="4" width="37.77734375" customWidth="1"/>
    <col min="5" max="5" width="20.109375" customWidth="1"/>
    <col min="6" max="7" width="18.21875" customWidth="1"/>
    <col min="8" max="8" width="17" customWidth="1"/>
    <col min="9" max="9" width="14.88671875" customWidth="1"/>
    <col min="10" max="11" width="16" customWidth="1"/>
    <col min="12" max="12" width="18.77734375" customWidth="1"/>
    <col min="13" max="13" width="21.109375" customWidth="1"/>
    <col min="14" max="14" width="18.21875" customWidth="1"/>
    <col min="15" max="15" width="16" customWidth="1"/>
    <col min="16" max="16" width="21.88671875" customWidth="1"/>
    <col min="17" max="17" width="32.5546875" customWidth="1"/>
    <col min="18" max="18" width="18.77734375" customWidth="1"/>
    <col min="19" max="19" width="19" customWidth="1"/>
    <col min="20" max="20" width="21.77734375" customWidth="1"/>
    <col min="21" max="21" width="17.88671875" bestFit="1" customWidth="1"/>
    <col min="22" max="22" width="22.21875" bestFit="1" customWidth="1"/>
    <col min="23" max="23" width="32.44140625" bestFit="1" customWidth="1"/>
    <col min="24" max="24" width="28.5546875" bestFit="1" customWidth="1"/>
    <col min="25" max="26" width="25.5546875" bestFit="1" customWidth="1"/>
    <col min="27" max="27" width="23.44140625" customWidth="1"/>
    <col min="28" max="28" width="23.21875" bestFit="1" customWidth="1"/>
    <col min="29" max="29" width="28.77734375" customWidth="1"/>
    <col min="30" max="30" width="97.109375" customWidth="1"/>
  </cols>
  <sheetData>
    <row r="1" spans="1:27" ht="15" thickBot="1">
      <c r="A1" s="51" t="s">
        <v>1</v>
      </c>
      <c r="B1" s="15" t="s">
        <v>129</v>
      </c>
      <c r="C1" s="15" t="s">
        <v>130</v>
      </c>
      <c r="D1" s="15" t="s">
        <v>131</v>
      </c>
      <c r="E1" s="15" t="s">
        <v>132</v>
      </c>
      <c r="F1" s="15" t="s">
        <v>133</v>
      </c>
      <c r="G1" s="15" t="s">
        <v>134</v>
      </c>
      <c r="H1" s="15" t="s">
        <v>135</v>
      </c>
      <c r="I1" s="15" t="s">
        <v>136</v>
      </c>
      <c r="J1" s="15" t="s">
        <v>137</v>
      </c>
      <c r="K1" s="15" t="s">
        <v>138</v>
      </c>
      <c r="L1" s="15" t="s">
        <v>113</v>
      </c>
      <c r="M1" s="15" t="s">
        <v>139</v>
      </c>
      <c r="N1" s="15" t="s">
        <v>140</v>
      </c>
      <c r="O1" s="15" t="s">
        <v>141</v>
      </c>
      <c r="P1" s="15" t="s">
        <v>146</v>
      </c>
      <c r="Q1" s="15" t="s">
        <v>142</v>
      </c>
      <c r="R1" s="122" t="s">
        <v>143</v>
      </c>
      <c r="S1" s="122" t="s">
        <v>144</v>
      </c>
      <c r="T1" s="122" t="s">
        <v>145</v>
      </c>
      <c r="U1" s="122" t="s">
        <v>399</v>
      </c>
      <c r="V1" s="122" t="s">
        <v>402</v>
      </c>
      <c r="W1" s="122" t="s">
        <v>403</v>
      </c>
      <c r="X1" s="122" t="s">
        <v>405</v>
      </c>
      <c r="Y1" s="122" t="s">
        <v>404</v>
      </c>
      <c r="Z1" s="122" t="s">
        <v>406</v>
      </c>
    </row>
    <row r="2" spans="1:27" ht="36">
      <c r="A2" s="52" t="s">
        <v>3</v>
      </c>
      <c r="B2" s="16" t="s">
        <v>147</v>
      </c>
      <c r="C2" s="16" t="s">
        <v>148</v>
      </c>
      <c r="D2" s="16" t="s">
        <v>149</v>
      </c>
      <c r="E2" s="16" t="s">
        <v>398</v>
      </c>
      <c r="F2" s="16" t="s">
        <v>150</v>
      </c>
      <c r="G2" s="16" t="s">
        <v>151</v>
      </c>
      <c r="H2" s="16" t="s">
        <v>152</v>
      </c>
      <c r="I2" s="16" t="s">
        <v>153</v>
      </c>
      <c r="J2" s="16" t="s">
        <v>154</v>
      </c>
      <c r="K2" s="16" t="s">
        <v>155</v>
      </c>
      <c r="L2" s="16" t="s">
        <v>156</v>
      </c>
      <c r="M2" s="16" t="s">
        <v>157</v>
      </c>
      <c r="N2" s="16" t="s">
        <v>158</v>
      </c>
      <c r="O2" s="16" t="s">
        <v>159</v>
      </c>
      <c r="P2" s="16"/>
      <c r="Q2" s="16" t="s">
        <v>160</v>
      </c>
      <c r="R2" s="16" t="s">
        <v>161</v>
      </c>
      <c r="S2" s="16" t="s">
        <v>162</v>
      </c>
      <c r="T2" s="16" t="s">
        <v>163</v>
      </c>
      <c r="U2" s="16" t="s">
        <v>426</v>
      </c>
      <c r="V2" s="16" t="s">
        <v>426</v>
      </c>
      <c r="W2" s="16" t="s">
        <v>426</v>
      </c>
      <c r="X2" s="16" t="s">
        <v>426</v>
      </c>
      <c r="Y2" s="16" t="s">
        <v>407</v>
      </c>
      <c r="Z2" s="16" t="s">
        <v>408</v>
      </c>
    </row>
    <row r="3" spans="1:27">
      <c r="A3" s="53" t="s">
        <v>2</v>
      </c>
      <c r="B3" s="17" t="s">
        <v>8</v>
      </c>
      <c r="C3" s="17" t="s">
        <v>8</v>
      </c>
      <c r="D3" s="17" t="s">
        <v>8</v>
      </c>
      <c r="E3" s="11" t="s">
        <v>8</v>
      </c>
      <c r="F3" s="10" t="s">
        <v>44</v>
      </c>
      <c r="G3" s="10" t="s">
        <v>44</v>
      </c>
      <c r="H3" s="17" t="s">
        <v>8</v>
      </c>
      <c r="I3" s="10" t="s">
        <v>44</v>
      </c>
      <c r="J3" s="10" t="s">
        <v>44</v>
      </c>
      <c r="K3" s="10" t="s">
        <v>44</v>
      </c>
      <c r="L3" s="10" t="s">
        <v>44</v>
      </c>
      <c r="M3" s="10" t="s">
        <v>44</v>
      </c>
      <c r="N3" s="10" t="s">
        <v>44</v>
      </c>
      <c r="O3" s="10" t="s">
        <v>44</v>
      </c>
      <c r="P3" s="10" t="s">
        <v>44</v>
      </c>
      <c r="Q3" s="10" t="s">
        <v>44</v>
      </c>
      <c r="R3" s="10" t="s">
        <v>44</v>
      </c>
      <c r="S3" s="10" t="s">
        <v>44</v>
      </c>
      <c r="T3" s="10" t="s">
        <v>44</v>
      </c>
      <c r="U3" s="10" t="s">
        <v>44</v>
      </c>
      <c r="V3" s="10" t="s">
        <v>44</v>
      </c>
      <c r="W3" s="10" t="s">
        <v>44</v>
      </c>
      <c r="X3" s="10" t="s">
        <v>44</v>
      </c>
      <c r="Y3" s="10" t="s">
        <v>44</v>
      </c>
      <c r="Z3" s="10" t="s">
        <v>44</v>
      </c>
    </row>
    <row r="4" spans="1:27">
      <c r="A4" s="52" t="s">
        <v>45</v>
      </c>
      <c r="B4" s="54" t="s">
        <v>46</v>
      </c>
      <c r="C4" s="54" t="str">
        <f>'Asset Types'!B4</f>
        <v>Air Handling Unit</v>
      </c>
      <c r="D4" s="54" t="s">
        <v>164</v>
      </c>
      <c r="E4" s="54" t="s">
        <v>165</v>
      </c>
      <c r="F4" s="54" t="s">
        <v>166</v>
      </c>
      <c r="G4" s="54"/>
      <c r="H4" s="54" t="s">
        <v>167</v>
      </c>
      <c r="I4" s="54" t="s">
        <v>168</v>
      </c>
      <c r="J4" s="54" t="s">
        <v>169</v>
      </c>
      <c r="K4" s="54" t="s">
        <v>170</v>
      </c>
      <c r="L4" s="54" t="s">
        <v>127</v>
      </c>
      <c r="M4" s="54" t="s">
        <v>171</v>
      </c>
      <c r="N4" s="54" t="s">
        <v>172</v>
      </c>
      <c r="O4" s="54" t="s">
        <v>173</v>
      </c>
      <c r="P4" s="54"/>
      <c r="Q4" s="54" t="s">
        <v>174</v>
      </c>
      <c r="R4" s="57">
        <v>41091</v>
      </c>
      <c r="S4" s="54">
        <v>60</v>
      </c>
      <c r="T4" s="54">
        <v>4500</v>
      </c>
      <c r="U4" s="126" t="s">
        <v>414</v>
      </c>
      <c r="V4" s="126" t="s">
        <v>418</v>
      </c>
      <c r="W4" s="54" t="s">
        <v>423</v>
      </c>
      <c r="X4" s="54" t="s">
        <v>425</v>
      </c>
      <c r="Y4" s="54" t="s">
        <v>415</v>
      </c>
      <c r="Z4" s="126" t="s">
        <v>427</v>
      </c>
    </row>
    <row r="5" spans="1:27" ht="15" thickBot="1">
      <c r="A5" s="55" t="s">
        <v>1</v>
      </c>
      <c r="B5" s="19" t="s">
        <v>129</v>
      </c>
      <c r="C5" s="19" t="s">
        <v>130</v>
      </c>
      <c r="D5" s="19" t="s">
        <v>131</v>
      </c>
      <c r="E5" s="19" t="s">
        <v>132</v>
      </c>
      <c r="F5" s="19" t="s">
        <v>133</v>
      </c>
      <c r="G5" s="19" t="s">
        <v>134</v>
      </c>
      <c r="H5" s="19" t="s">
        <v>135</v>
      </c>
      <c r="I5" s="19" t="s">
        <v>136</v>
      </c>
      <c r="J5" s="19" t="s">
        <v>137</v>
      </c>
      <c r="K5" s="19" t="s">
        <v>138</v>
      </c>
      <c r="L5" s="19" t="s">
        <v>113</v>
      </c>
      <c r="M5" s="19" t="s">
        <v>139</v>
      </c>
      <c r="N5" s="19" t="s">
        <v>140</v>
      </c>
      <c r="O5" s="19" t="s">
        <v>141</v>
      </c>
      <c r="P5" s="35" t="s">
        <v>146</v>
      </c>
      <c r="Q5" s="19" t="s">
        <v>142</v>
      </c>
      <c r="R5" s="123" t="s">
        <v>143</v>
      </c>
      <c r="S5" s="123" t="s">
        <v>144</v>
      </c>
      <c r="T5" s="123" t="s">
        <v>145</v>
      </c>
      <c r="U5" s="124" t="s">
        <v>399</v>
      </c>
      <c r="V5" s="124" t="s">
        <v>402</v>
      </c>
      <c r="W5" s="125" t="s">
        <v>403</v>
      </c>
      <c r="X5" s="125" t="s">
        <v>405</v>
      </c>
      <c r="Y5" s="125" t="s">
        <v>404</v>
      </c>
      <c r="Z5" s="125" t="s">
        <v>406</v>
      </c>
      <c r="AA5" s="58" t="s">
        <v>5</v>
      </c>
    </row>
    <row r="6" spans="1:27">
      <c r="A6" s="131"/>
      <c r="D6" s="156"/>
      <c r="E6" s="153"/>
      <c r="H6" s="128"/>
      <c r="I6" s="128"/>
      <c r="J6" s="128"/>
      <c r="K6" s="128"/>
      <c r="L6" s="128"/>
      <c r="M6" s="128"/>
      <c r="N6" s="128"/>
      <c r="O6" s="128"/>
      <c r="P6" s="129"/>
      <c r="Q6" s="128"/>
      <c r="R6" s="130"/>
      <c r="S6" s="128"/>
      <c r="T6" s="128"/>
      <c r="U6" s="20"/>
      <c r="V6" s="20"/>
      <c r="W6" s="20"/>
      <c r="X6" s="138"/>
      <c r="Y6" s="20"/>
      <c r="Z6" s="20"/>
      <c r="AA6" s="128" t="str">
        <f t="shared" ref="AA6:AA46" si="0">IF(B6&lt;&gt;"",CONCATENATE("INSERT INTO stg_Asset(UUID, ","ExcelRow, [Site.Name], [AssetType.Name], Name, [AssetIdentifiers.PrimaryID], [AssetIdentifiers.Nickname], [AssetIdentifiers.ClientID],"," [L1Location.Name], [L2Location.Name], [L3Location.Name], [L4Location.Name], [DefaultProvider.Name], Manufacturer, Model, SerialNumber, Notes, ","InstallationDate, LifeExpectancy, ReplacementValue, ServiceStandard, CriticalityRating, MinConditionRating, Obsolescence, RULCalcMethod, CurrentConditionRating, CurrentCRComment) VALUES (NEWID(), ",ROW(),", ",IF(B6&lt;&gt;"",CONCATENATE("N'",SUBSTITUTE(B6,"'","''"),"'"),"NULL"),IF(C6&lt;&gt;"",CONCATENATE(", N'",SUBSTITUTE(C6,"'","''"),"'"),", NULL"),IF(D6&lt;&gt;"",CONCATENATE(", N'",SUBSTITUTE(D6,"'","''"),"'"),", NULL"),IF(E6&lt;&gt;"",CONCATENATE(", N'",SUBSTITUTE(E6,"'","''"),"'"),", NULL"),IF(F6&lt;&gt;"",CONCATENATE(", N'",SUBSTITUTE(F6,"'","''"),"'"),", NULL"),IF(G6&lt;&gt;"",CONCATENATE(", N'",SUBSTITUTE(G6,"'","''"),"'"),", NULL"),IF(H6&lt;&gt;"",CONCATENATE(", N'",SUBSTITUTE(H6,"'","''"),"'"),", NULL"),IF(I6&lt;&gt;"",CONCATENATE(", N'",SUBSTITUTE(I6,"'","''"),"'"),", NULL"),IF(J6&lt;&gt;"",CONCATENATE(", N'",SUBSTITUTE(J6,"'","''"),"'"),", NULL"),IF(K6&lt;&gt;"",CONCATENATE(", N'",SUBSTITUTE(K6,"'","''"),"'"),", NULL"),IF(L6&lt;&gt;"",CONCATENATE(", N'",SUBSTITUTE(L6,"'","''"),"'"),", NULL"),IF(M6&lt;&gt;"",CONCATENATE(", N'",SUBSTITUTE(M6,"'","''"),"'"),", NULL"),IF(N6&lt;&gt;"",CONCATENATE(", N'",SUBSTITUTE(N6,"'","''"),"'"),", NULL"),IF(O6&lt;&gt;"",CONCATENATE(", N'",SUBSTITUTE(O6,"'","''"),"'"),", NULL"),IF(Q6&lt;&gt;"",CONCATENATE(", N'",SUBSTITUTE(Q6,"'","''"),"'"),", NULL"),IF(R6&lt;&gt;"",CONCATENATE(", N'",TEXT(R6,"DD/MM/YYYY"),"'"),", NULL"),IF(S6&lt;&gt;"",CONCATENATE(", N'",SUBSTITUTE(S6,"'","''"),"'"),", NULL"),IF(T6&lt;&gt;"",CONCATENATE(", N'",SUBSTITUTE(T6,"'","''"),"'"),", NULL"),IF(P6&lt;&gt;"",CONCATENATE(", N'",SUBSTITUTE(P6,"'","''"),"'"),",NULL"),IF(U6&lt;&gt;"",CONCATENATE(", N'",SUBSTITUTE(U6,"'","''"),"'"),",NULL"),IF(V6&lt;&gt;"",CONCATENATE(", N'",SUBSTITUTE(V6,"'","''"),"'"),",NULL"),IF(W6&lt;&gt;"",CONCATENATE(", N'",SUBSTITUTE(W6,"'","''"),"'"),",NULL"),IF(X6&lt;&gt;"",CONCATENATE(", N'",SUBSTITUTE(X6,"'","''"),"'"),",NULL"),IF(Y6&lt;&gt;"",CONCATENATE(", N'",SUBSTITUTE(Y6,"'","''"),"'"),",NULL"),IF(Z6&lt;&gt;"",CONCATENATE(", N'",SUBSTITUTE(Z6,"'","''"),"');"),", NULL);")),"")</f>
        <v/>
      </c>
    </row>
    <row r="7" spans="1:27">
      <c r="A7" s="133"/>
      <c r="H7" s="128"/>
      <c r="I7" s="128"/>
      <c r="J7" s="128"/>
      <c r="K7" s="128"/>
      <c r="L7" s="128"/>
      <c r="M7" s="128"/>
      <c r="N7" s="128"/>
      <c r="O7" s="128"/>
      <c r="P7" s="129"/>
      <c r="Q7" s="128"/>
      <c r="R7" s="128"/>
      <c r="S7" s="128"/>
      <c r="T7" s="128"/>
      <c r="U7" s="20"/>
      <c r="V7" s="20"/>
      <c r="W7" s="20"/>
      <c r="X7" s="20"/>
      <c r="Y7" s="20"/>
      <c r="Z7" s="20"/>
      <c r="AA7" s="128" t="str">
        <f t="shared" si="0"/>
        <v/>
      </c>
    </row>
    <row r="8" spans="1:27">
      <c r="A8" s="133"/>
      <c r="H8" s="128"/>
      <c r="I8" s="128"/>
      <c r="J8" s="128"/>
      <c r="K8" s="128"/>
      <c r="L8" s="128"/>
      <c r="M8" s="128"/>
      <c r="N8" s="128"/>
      <c r="O8" s="128"/>
      <c r="P8" s="129"/>
      <c r="Q8" s="128"/>
      <c r="R8" s="128"/>
      <c r="S8" s="128"/>
      <c r="T8" s="128"/>
      <c r="U8" s="20"/>
      <c r="V8" s="20"/>
      <c r="W8" s="20"/>
      <c r="X8" s="20"/>
      <c r="Y8" s="20"/>
      <c r="Z8" s="20"/>
      <c r="AA8" s="128" t="str">
        <f t="shared" si="0"/>
        <v/>
      </c>
    </row>
    <row r="9" spans="1:27">
      <c r="A9" s="133"/>
      <c r="H9" s="128"/>
      <c r="I9" s="128"/>
      <c r="J9" s="128"/>
      <c r="K9" s="128"/>
      <c r="L9" s="128"/>
      <c r="M9" s="128"/>
      <c r="N9" s="128"/>
      <c r="O9" s="128"/>
      <c r="P9" s="129"/>
      <c r="Q9" s="128"/>
      <c r="R9" s="128"/>
      <c r="S9" s="128"/>
      <c r="T9" s="128"/>
      <c r="U9" s="20"/>
      <c r="V9" s="20"/>
      <c r="W9" s="20"/>
      <c r="X9" s="20"/>
      <c r="Y9" s="20"/>
      <c r="Z9" s="20"/>
      <c r="AA9" s="128" t="str">
        <f t="shared" si="0"/>
        <v/>
      </c>
    </row>
    <row r="10" spans="1:27">
      <c r="A10" s="133"/>
      <c r="H10" s="128"/>
      <c r="I10" s="128"/>
      <c r="J10" s="128"/>
      <c r="K10" s="128"/>
      <c r="L10" s="128"/>
      <c r="M10" s="128"/>
      <c r="N10" s="128"/>
      <c r="O10" s="128"/>
      <c r="P10" s="129"/>
      <c r="Q10" s="128"/>
      <c r="R10" s="128"/>
      <c r="S10" s="128"/>
      <c r="T10" s="128"/>
      <c r="U10" s="20"/>
      <c r="V10" s="20"/>
      <c r="W10" s="20"/>
      <c r="X10" s="20"/>
      <c r="Y10" s="20"/>
      <c r="Z10" s="20"/>
      <c r="AA10" s="128" t="str">
        <f t="shared" si="0"/>
        <v/>
      </c>
    </row>
    <row r="11" spans="1:27">
      <c r="A11" s="133"/>
      <c r="H11" s="128"/>
      <c r="I11" s="128"/>
      <c r="J11" s="128"/>
      <c r="K11" s="128"/>
      <c r="L11" s="128"/>
      <c r="M11" s="128"/>
      <c r="N11" s="128"/>
      <c r="O11" s="128"/>
      <c r="P11" s="129"/>
      <c r="Q11" s="128"/>
      <c r="R11" s="128"/>
      <c r="S11" s="128"/>
      <c r="T11" s="128"/>
      <c r="U11" s="20"/>
      <c r="V11" s="20"/>
      <c r="W11" s="20"/>
      <c r="X11" s="20"/>
      <c r="Y11" s="20"/>
      <c r="Z11" s="20"/>
      <c r="AA11" s="128" t="str">
        <f t="shared" si="0"/>
        <v/>
      </c>
    </row>
    <row r="12" spans="1:27">
      <c r="A12" s="133"/>
      <c r="H12" s="128"/>
      <c r="I12" s="128"/>
      <c r="J12" s="128"/>
      <c r="K12" s="128"/>
      <c r="L12" s="128"/>
      <c r="M12" s="128"/>
      <c r="N12" s="128"/>
      <c r="O12" s="128"/>
      <c r="P12" s="129"/>
      <c r="Q12" s="128"/>
      <c r="R12" s="128"/>
      <c r="S12" s="128"/>
      <c r="T12" s="128"/>
      <c r="U12" s="20"/>
      <c r="V12" s="20"/>
      <c r="W12" s="20"/>
      <c r="X12" s="20"/>
      <c r="Y12" s="20"/>
      <c r="Z12" s="20"/>
      <c r="AA12" s="128" t="str">
        <f t="shared" si="0"/>
        <v/>
      </c>
    </row>
    <row r="13" spans="1:27">
      <c r="A13" s="133"/>
      <c r="H13" s="128"/>
      <c r="I13" s="128"/>
      <c r="J13" s="128"/>
      <c r="K13" s="128"/>
      <c r="L13" s="128"/>
      <c r="M13" s="128"/>
      <c r="N13" s="128"/>
      <c r="O13" s="128"/>
      <c r="P13" s="129"/>
      <c r="Q13" s="128"/>
      <c r="R13" s="128"/>
      <c r="S13" s="128"/>
      <c r="T13" s="128"/>
      <c r="U13" s="20"/>
      <c r="V13" s="20"/>
      <c r="W13" s="20"/>
      <c r="X13" s="20"/>
      <c r="Y13" s="20"/>
      <c r="Z13" s="20"/>
      <c r="AA13" s="128" t="str">
        <f t="shared" si="0"/>
        <v/>
      </c>
    </row>
    <row r="14" spans="1:27">
      <c r="A14" s="133"/>
      <c r="H14" s="128"/>
      <c r="I14" s="128"/>
      <c r="J14" s="128"/>
      <c r="K14" s="128"/>
      <c r="L14" s="128"/>
      <c r="M14" s="128"/>
      <c r="N14" s="128"/>
      <c r="O14" s="128"/>
      <c r="P14" s="129"/>
      <c r="Q14" s="128"/>
      <c r="R14" s="128"/>
      <c r="S14" s="128"/>
      <c r="T14" s="128"/>
      <c r="U14" s="20"/>
      <c r="V14" s="20"/>
      <c r="W14" s="20"/>
      <c r="X14" s="20"/>
      <c r="Y14" s="20"/>
      <c r="Z14" s="20"/>
      <c r="AA14" s="128" t="str">
        <f t="shared" si="0"/>
        <v/>
      </c>
    </row>
    <row r="15" spans="1:27">
      <c r="A15" s="133"/>
      <c r="H15" s="128"/>
      <c r="I15" s="128"/>
      <c r="J15" s="128"/>
      <c r="K15" s="128"/>
      <c r="L15" s="128"/>
      <c r="M15" s="128"/>
      <c r="N15" s="128"/>
      <c r="O15" s="128"/>
      <c r="P15" s="129"/>
      <c r="Q15" s="128"/>
      <c r="R15" s="128"/>
      <c r="S15" s="128"/>
      <c r="T15" s="128"/>
      <c r="U15" s="20"/>
      <c r="V15" s="20"/>
      <c r="W15" s="20"/>
      <c r="X15" s="20"/>
      <c r="Y15" s="20"/>
      <c r="Z15" s="20"/>
      <c r="AA15" s="128" t="str">
        <f t="shared" si="0"/>
        <v/>
      </c>
    </row>
    <row r="16" spans="1:27">
      <c r="A16" s="133"/>
      <c r="H16" s="128"/>
      <c r="I16" s="128"/>
      <c r="J16" s="128"/>
      <c r="K16" s="128"/>
      <c r="L16" s="128"/>
      <c r="M16" s="128"/>
      <c r="N16" s="128"/>
      <c r="O16" s="128"/>
      <c r="P16" s="129"/>
      <c r="Q16" s="128"/>
      <c r="R16" s="128"/>
      <c r="S16" s="128"/>
      <c r="T16" s="128"/>
      <c r="U16" s="20"/>
      <c r="V16" s="20"/>
      <c r="W16" s="20"/>
      <c r="X16" s="20"/>
      <c r="Y16" s="20"/>
      <c r="Z16" s="20"/>
      <c r="AA16" s="128" t="str">
        <f t="shared" si="0"/>
        <v/>
      </c>
    </row>
    <row r="17" spans="1:27">
      <c r="A17" s="133"/>
      <c r="H17" s="128"/>
      <c r="I17" s="128"/>
      <c r="J17" s="128"/>
      <c r="K17" s="128"/>
      <c r="L17" s="128"/>
      <c r="M17" s="128"/>
      <c r="N17" s="128"/>
      <c r="O17" s="128"/>
      <c r="P17" s="129"/>
      <c r="Q17" s="128"/>
      <c r="R17" s="128"/>
      <c r="S17" s="128"/>
      <c r="T17" s="128"/>
      <c r="U17" s="20"/>
      <c r="V17" s="20"/>
      <c r="W17" s="20"/>
      <c r="X17" s="20"/>
      <c r="Y17" s="20"/>
      <c r="Z17" s="20"/>
      <c r="AA17" s="128" t="str">
        <f t="shared" si="0"/>
        <v/>
      </c>
    </row>
    <row r="18" spans="1:27">
      <c r="A18" s="133"/>
      <c r="H18" s="128"/>
      <c r="I18" s="128"/>
      <c r="J18" s="128"/>
      <c r="K18" s="128"/>
      <c r="L18" s="128"/>
      <c r="M18" s="128"/>
      <c r="N18" s="128"/>
      <c r="O18" s="128"/>
      <c r="P18" s="129"/>
      <c r="Q18" s="128"/>
      <c r="R18" s="128"/>
      <c r="S18" s="128"/>
      <c r="T18" s="128"/>
      <c r="U18" s="20"/>
      <c r="V18" s="20"/>
      <c r="W18" s="20"/>
      <c r="X18" s="20"/>
      <c r="Y18" s="20"/>
      <c r="Z18" s="20"/>
      <c r="AA18" s="128" t="str">
        <f t="shared" si="0"/>
        <v/>
      </c>
    </row>
    <row r="19" spans="1:27">
      <c r="A19" s="133"/>
      <c r="H19" s="128"/>
      <c r="I19" s="128"/>
      <c r="J19" s="128"/>
      <c r="K19" s="128"/>
      <c r="L19" s="128"/>
      <c r="M19" s="128"/>
      <c r="N19" s="128"/>
      <c r="O19" s="128"/>
      <c r="P19" s="129"/>
      <c r="Q19" s="128"/>
      <c r="R19" s="128"/>
      <c r="S19" s="128"/>
      <c r="T19" s="128"/>
      <c r="U19" s="20"/>
      <c r="V19" s="20"/>
      <c r="W19" s="20"/>
      <c r="X19" s="20"/>
      <c r="Y19" s="20"/>
      <c r="Z19" s="20"/>
      <c r="AA19" s="128" t="str">
        <f t="shared" si="0"/>
        <v/>
      </c>
    </row>
    <row r="20" spans="1:27">
      <c r="A20" s="133"/>
      <c r="H20" s="128"/>
      <c r="I20" s="128"/>
      <c r="J20" s="128"/>
      <c r="K20" s="128"/>
      <c r="L20" s="128"/>
      <c r="M20" s="128"/>
      <c r="N20" s="128"/>
      <c r="O20" s="128"/>
      <c r="P20" s="129"/>
      <c r="Q20" s="128"/>
      <c r="R20" s="128"/>
      <c r="S20" s="128"/>
      <c r="T20" s="128"/>
      <c r="U20" s="20"/>
      <c r="V20" s="20"/>
      <c r="W20" s="20"/>
      <c r="X20" s="20"/>
      <c r="Y20" s="20"/>
      <c r="Z20" s="20"/>
      <c r="AA20" s="128" t="str">
        <f t="shared" si="0"/>
        <v/>
      </c>
    </row>
    <row r="21" spans="1:27">
      <c r="A21" s="133"/>
      <c r="H21" s="128"/>
      <c r="I21" s="128"/>
      <c r="J21" s="128"/>
      <c r="K21" s="128"/>
      <c r="L21" s="128"/>
      <c r="M21" s="128"/>
      <c r="N21" s="128"/>
      <c r="O21" s="128"/>
      <c r="P21" s="129"/>
      <c r="Q21" s="128"/>
      <c r="R21" s="128"/>
      <c r="S21" s="128"/>
      <c r="T21" s="128"/>
      <c r="U21" s="20"/>
      <c r="V21" s="20"/>
      <c r="W21" s="20"/>
      <c r="X21" s="20"/>
      <c r="Y21" s="20"/>
      <c r="Z21" s="20"/>
      <c r="AA21" s="128" t="str">
        <f t="shared" si="0"/>
        <v/>
      </c>
    </row>
    <row r="22" spans="1:27">
      <c r="A22" s="133"/>
      <c r="H22" s="128"/>
      <c r="I22" s="128"/>
      <c r="J22" s="128"/>
      <c r="K22" s="128"/>
      <c r="L22" s="128"/>
      <c r="M22" s="128"/>
      <c r="N22" s="128"/>
      <c r="O22" s="128"/>
      <c r="P22" s="129"/>
      <c r="Q22" s="128"/>
      <c r="R22" s="128"/>
      <c r="S22" s="128"/>
      <c r="T22" s="128"/>
      <c r="U22" s="20"/>
      <c r="V22" s="20"/>
      <c r="W22" s="20"/>
      <c r="X22" s="20"/>
      <c r="Y22" s="20"/>
      <c r="Z22" s="20"/>
      <c r="AA22" s="128" t="str">
        <f t="shared" si="0"/>
        <v/>
      </c>
    </row>
    <row r="23" spans="1:27">
      <c r="A23" s="133"/>
      <c r="H23" s="128"/>
      <c r="I23" s="128"/>
      <c r="J23" s="128"/>
      <c r="K23" s="128"/>
      <c r="L23" s="128"/>
      <c r="M23" s="128"/>
      <c r="N23" s="128"/>
      <c r="O23" s="128"/>
      <c r="P23" s="129"/>
      <c r="Q23" s="128"/>
      <c r="R23" s="128"/>
      <c r="S23" s="128"/>
      <c r="T23" s="128"/>
      <c r="U23" s="20"/>
      <c r="V23" s="20"/>
      <c r="W23" s="20"/>
      <c r="X23" s="20"/>
      <c r="Y23" s="20"/>
      <c r="Z23" s="20"/>
      <c r="AA23" s="128" t="str">
        <f t="shared" si="0"/>
        <v/>
      </c>
    </row>
    <row r="24" spans="1:27">
      <c r="A24" s="133"/>
      <c r="H24" s="128"/>
      <c r="I24" s="128"/>
      <c r="J24" s="128"/>
      <c r="K24" s="128"/>
      <c r="L24" s="128"/>
      <c r="M24" s="128"/>
      <c r="N24" s="128"/>
      <c r="O24" s="128"/>
      <c r="P24" s="129"/>
      <c r="Q24" s="128"/>
      <c r="R24" s="128"/>
      <c r="S24" s="128"/>
      <c r="T24" s="128"/>
      <c r="U24" s="20"/>
      <c r="V24" s="20"/>
      <c r="W24" s="20"/>
      <c r="X24" s="20"/>
      <c r="Y24" s="20"/>
      <c r="Z24" s="20"/>
      <c r="AA24" s="128" t="str">
        <f t="shared" si="0"/>
        <v/>
      </c>
    </row>
    <row r="25" spans="1:27">
      <c r="A25" s="133"/>
      <c r="H25" s="128"/>
      <c r="I25" s="128"/>
      <c r="J25" s="128"/>
      <c r="K25" s="128"/>
      <c r="L25" s="128"/>
      <c r="M25" s="128"/>
      <c r="N25" s="128"/>
      <c r="O25" s="128"/>
      <c r="P25" s="129"/>
      <c r="Q25" s="128"/>
      <c r="R25" s="128"/>
      <c r="S25" s="128"/>
      <c r="T25" s="128"/>
      <c r="U25" s="20"/>
      <c r="V25" s="20"/>
      <c r="W25" s="20"/>
      <c r="X25" s="20"/>
      <c r="Y25" s="20"/>
      <c r="Z25" s="20"/>
      <c r="AA25" s="128" t="str">
        <f t="shared" si="0"/>
        <v/>
      </c>
    </row>
    <row r="26" spans="1:27">
      <c r="A26" s="133"/>
      <c r="H26" s="128"/>
      <c r="I26" s="128"/>
      <c r="J26" s="128"/>
      <c r="K26" s="128"/>
      <c r="L26" s="128"/>
      <c r="M26" s="128"/>
      <c r="N26" s="128"/>
      <c r="O26" s="128"/>
      <c r="P26" s="129"/>
      <c r="Q26" s="128"/>
      <c r="R26" s="128"/>
      <c r="S26" s="128"/>
      <c r="T26" s="128"/>
      <c r="U26" s="20"/>
      <c r="V26" s="20"/>
      <c r="W26" s="20"/>
      <c r="X26" s="20"/>
      <c r="Y26" s="20"/>
      <c r="Z26" s="20"/>
      <c r="AA26" s="128" t="str">
        <f t="shared" si="0"/>
        <v/>
      </c>
    </row>
    <row r="27" spans="1:27">
      <c r="A27" s="133"/>
      <c r="H27" s="128"/>
      <c r="I27" s="128"/>
      <c r="J27" s="128"/>
      <c r="K27" s="128"/>
      <c r="L27" s="128"/>
      <c r="M27" s="128"/>
      <c r="N27" s="128"/>
      <c r="O27" s="128"/>
      <c r="P27" s="129"/>
      <c r="Q27" s="128"/>
      <c r="R27" s="128"/>
      <c r="S27" s="128"/>
      <c r="T27" s="128"/>
      <c r="U27" s="20"/>
      <c r="V27" s="20"/>
      <c r="W27" s="20"/>
      <c r="X27" s="20"/>
      <c r="Y27" s="20"/>
      <c r="Z27" s="20"/>
      <c r="AA27" s="128" t="str">
        <f t="shared" si="0"/>
        <v/>
      </c>
    </row>
    <row r="28" spans="1:27">
      <c r="A28" s="133"/>
      <c r="H28" s="128"/>
      <c r="I28" s="128"/>
      <c r="J28" s="128"/>
      <c r="K28" s="128"/>
      <c r="L28" s="128"/>
      <c r="M28" s="128"/>
      <c r="N28" s="128"/>
      <c r="O28" s="128"/>
      <c r="P28" s="129"/>
      <c r="Q28" s="128"/>
      <c r="R28" s="128"/>
      <c r="S28" s="128"/>
      <c r="T28" s="128"/>
      <c r="U28" s="20"/>
      <c r="V28" s="20"/>
      <c r="W28" s="20"/>
      <c r="X28" s="20"/>
      <c r="Y28" s="20"/>
      <c r="Z28" s="20"/>
      <c r="AA28" s="128" t="str">
        <f t="shared" si="0"/>
        <v/>
      </c>
    </row>
    <row r="29" spans="1:27">
      <c r="A29" s="133"/>
      <c r="H29" s="128"/>
      <c r="I29" s="128"/>
      <c r="J29" s="128"/>
      <c r="K29" s="128"/>
      <c r="L29" s="128"/>
      <c r="M29" s="128"/>
      <c r="N29" s="128"/>
      <c r="O29" s="128"/>
      <c r="P29" s="129"/>
      <c r="Q29" s="128"/>
      <c r="R29" s="128"/>
      <c r="S29" s="128"/>
      <c r="T29" s="128"/>
      <c r="U29" s="20"/>
      <c r="V29" s="20"/>
      <c r="W29" s="20"/>
      <c r="X29" s="20"/>
      <c r="Y29" s="20"/>
      <c r="Z29" s="20"/>
      <c r="AA29" s="128" t="str">
        <f t="shared" si="0"/>
        <v/>
      </c>
    </row>
    <row r="30" spans="1:27">
      <c r="A30" s="133"/>
      <c r="H30" s="128"/>
      <c r="I30" s="128"/>
      <c r="J30" s="128"/>
      <c r="K30" s="128"/>
      <c r="L30" s="128"/>
      <c r="M30" s="128"/>
      <c r="N30" s="128"/>
      <c r="O30" s="128"/>
      <c r="P30" s="129"/>
      <c r="Q30" s="128"/>
      <c r="R30" s="128"/>
      <c r="S30" s="128"/>
      <c r="T30" s="128"/>
      <c r="U30" s="20"/>
      <c r="V30" s="20"/>
      <c r="W30" s="20"/>
      <c r="X30" s="20"/>
      <c r="Y30" s="20"/>
      <c r="Z30" s="20"/>
      <c r="AA30" s="128" t="str">
        <f t="shared" si="0"/>
        <v/>
      </c>
    </row>
    <row r="31" spans="1:27">
      <c r="A31" s="133"/>
      <c r="H31" s="128"/>
      <c r="I31" s="128"/>
      <c r="J31" s="128"/>
      <c r="K31" s="128"/>
      <c r="L31" s="128"/>
      <c r="M31" s="128"/>
      <c r="N31" s="128"/>
      <c r="O31" s="128"/>
      <c r="P31" s="129"/>
      <c r="Q31" s="128"/>
      <c r="R31" s="128"/>
      <c r="S31" s="128"/>
      <c r="T31" s="128"/>
      <c r="U31" s="20"/>
      <c r="V31" s="20"/>
      <c r="W31" s="20"/>
      <c r="X31" s="20"/>
      <c r="Y31" s="20"/>
      <c r="Z31" s="20"/>
      <c r="AA31" s="128" t="str">
        <f t="shared" si="0"/>
        <v/>
      </c>
    </row>
    <row r="32" spans="1:27">
      <c r="A32" s="133"/>
      <c r="H32" s="128"/>
      <c r="I32" s="128"/>
      <c r="J32" s="128"/>
      <c r="K32" s="128"/>
      <c r="L32" s="128"/>
      <c r="M32" s="128"/>
      <c r="N32" s="128"/>
      <c r="O32" s="128"/>
      <c r="P32" s="129"/>
      <c r="Q32" s="128"/>
      <c r="R32" s="128"/>
      <c r="S32" s="128"/>
      <c r="T32" s="128"/>
      <c r="U32" s="20"/>
      <c r="V32" s="20"/>
      <c r="W32" s="20"/>
      <c r="X32" s="20"/>
      <c r="Y32" s="20"/>
      <c r="Z32" s="20"/>
      <c r="AA32" s="128" t="str">
        <f t="shared" si="0"/>
        <v/>
      </c>
    </row>
    <row r="33" spans="1:27">
      <c r="A33" s="133"/>
      <c r="H33" s="128"/>
      <c r="I33" s="128"/>
      <c r="J33" s="128"/>
      <c r="K33" s="128"/>
      <c r="L33" s="128"/>
      <c r="M33" s="128"/>
      <c r="N33" s="128"/>
      <c r="O33" s="128"/>
      <c r="P33" s="129"/>
      <c r="Q33" s="128"/>
      <c r="R33" s="128"/>
      <c r="S33" s="128"/>
      <c r="T33" s="128"/>
      <c r="U33" s="20"/>
      <c r="V33" s="20"/>
      <c r="W33" s="20"/>
      <c r="X33" s="20"/>
      <c r="Y33" s="20"/>
      <c r="Z33" s="20"/>
      <c r="AA33" s="128" t="str">
        <f t="shared" si="0"/>
        <v/>
      </c>
    </row>
    <row r="34" spans="1:27">
      <c r="A34" s="133"/>
      <c r="H34" s="128"/>
      <c r="I34" s="128"/>
      <c r="J34" s="128"/>
      <c r="K34" s="128"/>
      <c r="L34" s="128"/>
      <c r="M34" s="128"/>
      <c r="N34" s="128"/>
      <c r="O34" s="128"/>
      <c r="P34" s="129"/>
      <c r="Q34" s="128"/>
      <c r="R34" s="128"/>
      <c r="S34" s="128"/>
      <c r="T34" s="128"/>
      <c r="U34" s="20"/>
      <c r="V34" s="20"/>
      <c r="W34" s="20"/>
      <c r="X34" s="20"/>
      <c r="Y34" s="20"/>
      <c r="Z34" s="20"/>
      <c r="AA34" s="128" t="str">
        <f t="shared" si="0"/>
        <v/>
      </c>
    </row>
    <row r="35" spans="1:27">
      <c r="A35" s="133"/>
      <c r="H35" s="128"/>
      <c r="I35" s="128"/>
      <c r="J35" s="128"/>
      <c r="K35" s="128"/>
      <c r="L35" s="128"/>
      <c r="M35" s="128"/>
      <c r="N35" s="128"/>
      <c r="O35" s="128"/>
      <c r="P35" s="129"/>
      <c r="Q35" s="128"/>
      <c r="R35" s="128"/>
      <c r="S35" s="128"/>
      <c r="T35" s="128"/>
      <c r="U35" s="20"/>
      <c r="V35" s="20"/>
      <c r="W35" s="20"/>
      <c r="X35" s="20"/>
      <c r="Y35" s="20"/>
      <c r="Z35" s="20"/>
      <c r="AA35" s="128" t="str">
        <f t="shared" si="0"/>
        <v/>
      </c>
    </row>
    <row r="36" spans="1:27">
      <c r="A36" s="133"/>
      <c r="H36" s="128"/>
      <c r="I36" s="128"/>
      <c r="J36" s="128"/>
      <c r="K36" s="128"/>
      <c r="L36" s="128"/>
      <c r="M36" s="128"/>
      <c r="N36" s="128"/>
      <c r="O36" s="128"/>
      <c r="P36" s="129"/>
      <c r="Q36" s="128"/>
      <c r="R36" s="128"/>
      <c r="S36" s="128"/>
      <c r="T36" s="128"/>
      <c r="U36" s="20"/>
      <c r="V36" s="20"/>
      <c r="W36" s="20"/>
      <c r="X36" s="20"/>
      <c r="Y36" s="20"/>
      <c r="Z36" s="20"/>
      <c r="AA36" s="128" t="str">
        <f t="shared" si="0"/>
        <v/>
      </c>
    </row>
    <row r="37" spans="1:27">
      <c r="A37" s="133"/>
      <c r="H37" s="128"/>
      <c r="I37" s="128"/>
      <c r="J37" s="128"/>
      <c r="K37" s="128"/>
      <c r="L37" s="128"/>
      <c r="M37" s="128"/>
      <c r="N37" s="128"/>
      <c r="O37" s="128"/>
      <c r="P37" s="129"/>
      <c r="Q37" s="128"/>
      <c r="R37" s="128"/>
      <c r="S37" s="128"/>
      <c r="T37" s="128"/>
      <c r="U37" s="20"/>
      <c r="V37" s="20"/>
      <c r="W37" s="20"/>
      <c r="X37" s="20"/>
      <c r="Y37" s="20"/>
      <c r="Z37" s="20"/>
      <c r="AA37" s="128" t="str">
        <f t="shared" si="0"/>
        <v/>
      </c>
    </row>
    <row r="38" spans="1:27">
      <c r="A38" s="133"/>
      <c r="H38" s="128"/>
      <c r="I38" s="128"/>
      <c r="J38" s="128"/>
      <c r="K38" s="128"/>
      <c r="L38" s="128"/>
      <c r="M38" s="128"/>
      <c r="N38" s="128"/>
      <c r="O38" s="128"/>
      <c r="P38" s="129"/>
      <c r="Q38" s="128"/>
      <c r="R38" s="128"/>
      <c r="S38" s="128"/>
      <c r="T38" s="128"/>
      <c r="U38" s="20"/>
      <c r="V38" s="20"/>
      <c r="W38" s="20"/>
      <c r="X38" s="20"/>
      <c r="Y38" s="20"/>
      <c r="Z38" s="20"/>
      <c r="AA38" s="128" t="str">
        <f t="shared" si="0"/>
        <v/>
      </c>
    </row>
    <row r="39" spans="1:27">
      <c r="A39" s="133"/>
      <c r="H39" s="128"/>
      <c r="I39" s="128"/>
      <c r="J39" s="128"/>
      <c r="K39" s="128"/>
      <c r="L39" s="128"/>
      <c r="M39" s="128"/>
      <c r="N39" s="128"/>
      <c r="O39" s="128"/>
      <c r="P39" s="129"/>
      <c r="Q39" s="128"/>
      <c r="R39" s="128"/>
      <c r="S39" s="128"/>
      <c r="T39" s="128"/>
      <c r="U39" s="20"/>
      <c r="V39" s="20"/>
      <c r="W39" s="20"/>
      <c r="X39" s="20"/>
      <c r="Y39" s="20"/>
      <c r="Z39" s="20"/>
      <c r="AA39" s="128" t="str">
        <f t="shared" si="0"/>
        <v/>
      </c>
    </row>
    <row r="40" spans="1:27">
      <c r="A40" s="132"/>
      <c r="H40" s="128"/>
      <c r="I40" s="128"/>
      <c r="J40" s="128"/>
      <c r="K40" s="128"/>
      <c r="L40" s="128"/>
      <c r="M40" s="128"/>
      <c r="N40" s="128"/>
      <c r="O40" s="128"/>
      <c r="P40" s="129"/>
      <c r="Q40" s="128"/>
      <c r="R40" s="128"/>
      <c r="S40" s="128"/>
      <c r="T40" s="128"/>
      <c r="U40" s="20"/>
      <c r="V40" s="20"/>
      <c r="W40" s="20"/>
      <c r="X40" s="20"/>
      <c r="Y40" s="20"/>
      <c r="Z40" s="20"/>
      <c r="AA40" s="128" t="str">
        <f t="shared" si="0"/>
        <v/>
      </c>
    </row>
    <row r="41" spans="1:27">
      <c r="A41" s="132"/>
      <c r="H41" s="128"/>
      <c r="I41" s="128"/>
      <c r="J41" s="128"/>
      <c r="K41" s="128"/>
      <c r="L41" s="128"/>
      <c r="M41" s="128"/>
      <c r="N41" s="128"/>
      <c r="O41" s="128"/>
      <c r="P41" s="129"/>
      <c r="Q41" s="128"/>
      <c r="R41" s="128"/>
      <c r="S41" s="128"/>
      <c r="T41" s="128"/>
      <c r="U41" s="20"/>
      <c r="V41" s="20"/>
      <c r="W41" s="20"/>
      <c r="X41" s="20"/>
      <c r="Y41" s="20"/>
      <c r="Z41" s="20"/>
      <c r="AA41" s="128" t="str">
        <f t="shared" si="0"/>
        <v/>
      </c>
    </row>
    <row r="42" spans="1:27">
      <c r="A42" s="132"/>
      <c r="H42" s="128"/>
      <c r="I42" s="128"/>
      <c r="J42" s="128"/>
      <c r="K42" s="128"/>
      <c r="L42" s="128"/>
      <c r="M42" s="128"/>
      <c r="N42" s="128"/>
      <c r="O42" s="128"/>
      <c r="P42" s="129"/>
      <c r="Q42" s="128"/>
      <c r="R42" s="128"/>
      <c r="S42" s="128"/>
      <c r="T42" s="128"/>
      <c r="U42" s="20"/>
      <c r="V42" s="20"/>
      <c r="W42" s="20"/>
      <c r="X42" s="20"/>
      <c r="Y42" s="20"/>
      <c r="Z42" s="20"/>
      <c r="AA42" s="128" t="str">
        <f t="shared" si="0"/>
        <v/>
      </c>
    </row>
    <row r="43" spans="1:27">
      <c r="A43" s="132"/>
      <c r="H43" s="128"/>
      <c r="I43" s="128"/>
      <c r="J43" s="128"/>
      <c r="K43" s="128"/>
      <c r="L43" s="128"/>
      <c r="M43" s="128"/>
      <c r="N43" s="128"/>
      <c r="O43" s="128"/>
      <c r="P43" s="129"/>
      <c r="Q43" s="128"/>
      <c r="R43" s="128"/>
      <c r="S43" s="128"/>
      <c r="T43" s="128"/>
      <c r="U43" s="20"/>
      <c r="V43" s="20"/>
      <c r="W43" s="20"/>
      <c r="X43" s="20"/>
      <c r="Y43" s="20"/>
      <c r="Z43" s="20"/>
      <c r="AA43" s="128" t="str">
        <f t="shared" si="0"/>
        <v/>
      </c>
    </row>
    <row r="44" spans="1:27">
      <c r="A44" s="132"/>
      <c r="H44" s="128"/>
      <c r="I44" s="128"/>
      <c r="J44" s="128"/>
      <c r="K44" s="128"/>
      <c r="L44" s="128"/>
      <c r="M44" s="128"/>
      <c r="N44" s="128"/>
      <c r="O44" s="128"/>
      <c r="P44" s="129"/>
      <c r="Q44" s="128"/>
      <c r="R44" s="128"/>
      <c r="S44" s="128"/>
      <c r="T44" s="128"/>
      <c r="U44" s="20"/>
      <c r="V44" s="20"/>
      <c r="W44" s="20"/>
      <c r="X44" s="20"/>
      <c r="Y44" s="20"/>
      <c r="Z44" s="20"/>
      <c r="AA44" s="128" t="str">
        <f t="shared" si="0"/>
        <v/>
      </c>
    </row>
    <row r="45" spans="1:27">
      <c r="A45" s="132"/>
      <c r="H45" s="128"/>
      <c r="I45" s="128"/>
      <c r="J45" s="128"/>
      <c r="K45" s="128"/>
      <c r="L45" s="128"/>
      <c r="M45" s="128"/>
      <c r="N45" s="128"/>
      <c r="O45" s="128"/>
      <c r="P45" s="129"/>
      <c r="Q45" s="128"/>
      <c r="R45" s="128"/>
      <c r="S45" s="128"/>
      <c r="T45" s="128"/>
      <c r="U45" s="20"/>
      <c r="V45" s="20"/>
      <c r="W45" s="20"/>
      <c r="X45" s="20"/>
      <c r="Y45" s="20"/>
      <c r="Z45" s="20"/>
      <c r="AA45" s="128" t="str">
        <f t="shared" si="0"/>
        <v/>
      </c>
    </row>
    <row r="46" spans="1:27">
      <c r="A46" s="132"/>
      <c r="H46" s="128"/>
      <c r="I46" s="128"/>
      <c r="J46" s="128"/>
      <c r="K46" s="128"/>
      <c r="L46" s="128"/>
      <c r="M46" s="128"/>
      <c r="N46" s="128"/>
      <c r="O46" s="128"/>
      <c r="P46" s="129"/>
      <c r="Q46" s="128"/>
      <c r="R46" s="128"/>
      <c r="S46" s="128"/>
      <c r="T46" s="128"/>
      <c r="U46" s="20"/>
      <c r="V46" s="20"/>
      <c r="W46" s="20"/>
      <c r="X46" s="20"/>
      <c r="Y46" s="20"/>
      <c r="Z46" s="20"/>
      <c r="AA46" s="128" t="str">
        <f t="shared" si="0"/>
        <v/>
      </c>
    </row>
  </sheetData>
  <sheetProtection insertRows="0" autoFilter="0"/>
  <phoneticPr fontId="32" type="noConversion"/>
  <dataValidations count="6">
    <dataValidation type="list" allowBlank="1" showInputMessage="1" showErrorMessage="1" sqref="B6:B46" xr:uid="{00000000-0002-0000-0300-000000000000}">
      <formula1>ListSiteName</formula1>
    </dataValidation>
    <dataValidation type="list" allowBlank="1" showInputMessage="1" showErrorMessage="1" sqref="C6:C46" xr:uid="{00000000-0002-0000-0300-000001000000}">
      <formula1>INDIRECT("TableAssetType[Asset Type Name]")</formula1>
    </dataValidation>
    <dataValidation type="list" allowBlank="1" showInputMessage="1" showErrorMessage="1" sqref="U6:U46" xr:uid="{CA1CF308-94D9-4FB3-9C5A-085EC7E5723F}">
      <formula1>ListCritRating</formula1>
    </dataValidation>
    <dataValidation type="list" allowBlank="1" showInputMessage="1" showErrorMessage="1" sqref="V6:V46 Y6:Y46" xr:uid="{BBE5E8DA-4011-4687-B4C5-A237A490F7E5}">
      <formula1>ListConditionRating</formula1>
    </dataValidation>
    <dataValidation type="list" allowBlank="1" showInputMessage="1" showErrorMessage="1" sqref="W6:W46" xr:uid="{447B5A02-F2E1-4652-A6D3-48BAC9AEE527}">
      <formula1>ListObs</formula1>
    </dataValidation>
    <dataValidation type="list" allowBlank="1" showInputMessage="1" showErrorMessage="1" sqref="X6:X46" xr:uid="{FCBC8D05-CD3B-4BD0-9657-2AB4968E2CB8}">
      <formula1>ListRULCalc</formula1>
    </dataValidation>
  </dataValidations>
  <pageMargins left="0.235416666666667" right="0.235416666666667" top="0.74791666666666701" bottom="0.74791666666666701" header="0.31388888888888899" footer="0.31388888888888899"/>
  <pageSetup paperSize="9" scale="45"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69"/>
  <sheetViews>
    <sheetView tabSelected="1" topLeftCell="B1" zoomScale="90" zoomScaleNormal="90" workbookViewId="0">
      <pane xSplit="2" ySplit="6" topLeftCell="CV7" activePane="bottomRight" state="frozen"/>
      <selection activeCell="B1" sqref="B1"/>
      <selection pane="topRight" activeCell="D1" sqref="D1"/>
      <selection pane="bottomLeft" activeCell="B7" sqref="B7"/>
      <selection pane="bottomRight" activeCell="EI13" sqref="EI13"/>
    </sheetView>
  </sheetViews>
  <sheetFormatPr defaultColWidth="9" defaultRowHeight="14.4"/>
  <cols>
    <col min="1" max="1" width="9" hidden="1" customWidth="1"/>
    <col min="2" max="2" width="31.5546875" customWidth="1"/>
    <col min="3" max="3" width="54.77734375" customWidth="1"/>
    <col min="4" max="4" width="14.109375" customWidth="1"/>
    <col min="5" max="5" width="15" customWidth="1"/>
    <col min="6" max="6" width="21.5546875" style="14" customWidth="1"/>
    <col min="7" max="7" width="24.109375" customWidth="1"/>
    <col min="8" max="8" width="26.21875" customWidth="1"/>
    <col min="9" max="9" width="21.77734375" customWidth="1"/>
    <col min="10" max="11" width="17.44140625" customWidth="1"/>
    <col min="12" max="12" width="13.44140625" customWidth="1"/>
    <col min="13" max="14" width="14" customWidth="1"/>
    <col min="16" max="16" width="16.5546875" customWidth="1"/>
    <col min="17" max="17" width="23.109375" style="12" customWidth="1"/>
    <col min="18" max="22" width="13.44140625" customWidth="1"/>
    <col min="23" max="23" width="13.44140625" style="13" customWidth="1"/>
    <col min="24" max="24" width="13.44140625" customWidth="1"/>
    <col min="25" max="25" width="16.44140625" customWidth="1"/>
    <col min="26" max="26" width="23" customWidth="1"/>
    <col min="27" max="30" width="13.44140625" customWidth="1"/>
    <col min="31" max="31" width="4" customWidth="1"/>
    <col min="32" max="32" width="4.5546875" customWidth="1"/>
    <col min="33" max="33" width="4.21875" style="109" customWidth="1"/>
    <col min="34" max="36" width="3.77734375" style="109" customWidth="1"/>
    <col min="37" max="37" width="3" style="109" customWidth="1"/>
    <col min="38" max="40" width="11" style="109" customWidth="1"/>
    <col min="41" max="43" width="10.77734375" style="109" customWidth="1"/>
    <col min="44" max="44" width="14.88671875" style="109" customWidth="1"/>
    <col min="45" max="45" width="14.5546875" style="109" customWidth="1"/>
    <col min="46" max="46" width="13.44140625" customWidth="1"/>
    <col min="47" max="47" width="13.44140625" style="12" customWidth="1"/>
    <col min="48" max="52" width="13.44140625" customWidth="1"/>
    <col min="53" max="53" width="14.88671875" customWidth="1"/>
    <col min="54" max="55" width="4" customWidth="1"/>
    <col min="56" max="60" width="3.77734375" style="109" customWidth="1"/>
    <col min="61" max="61" width="18.6640625" style="109" bestFit="1" customWidth="1"/>
    <col min="62" max="62" width="22.109375" style="109" bestFit="1" customWidth="1"/>
    <col min="63" max="63" width="14.88671875" style="109" bestFit="1" customWidth="1"/>
    <col min="64" max="64" width="17.88671875" style="109" bestFit="1" customWidth="1"/>
    <col min="65" max="65" width="14.6640625" style="109" bestFit="1" customWidth="1"/>
    <col min="66" max="66" width="17.6640625" style="109" bestFit="1" customWidth="1"/>
    <col min="67" max="68" width="14.44140625" style="109" customWidth="1"/>
    <col min="69" max="69" width="14.88671875" customWidth="1"/>
    <col min="70" max="70" width="13.44140625" style="12" customWidth="1"/>
    <col min="71" max="75" width="13.44140625" customWidth="1"/>
    <col min="76" max="76" width="14.88671875" customWidth="1"/>
    <col min="77" max="78" width="4" customWidth="1"/>
    <col min="79" max="89" width="3.77734375" style="109" customWidth="1"/>
    <col min="90" max="91" width="13.5546875" style="109" customWidth="1"/>
    <col min="92" max="92" width="14.88671875" customWidth="1"/>
    <col min="97" max="97" width="10.44140625" bestFit="1" customWidth="1"/>
    <col min="99" max="99" width="12.77734375" customWidth="1"/>
    <col min="100" max="101" width="4.109375" customWidth="1"/>
    <col min="102" max="112" width="3.77734375" style="109" customWidth="1"/>
    <col min="113" max="114" width="17.44140625" style="109" customWidth="1"/>
    <col min="115" max="115" width="12.5546875" style="14" customWidth="1"/>
    <col min="116" max="116" width="14.77734375" customWidth="1"/>
    <col min="117" max="117" width="14.21875" customWidth="1"/>
    <col min="118" max="118" width="15.21875" customWidth="1"/>
    <col min="120" max="120" width="10.44140625" bestFit="1" customWidth="1"/>
    <col min="122" max="122" width="10.109375" customWidth="1"/>
    <col min="123" max="124" width="3.88671875" customWidth="1"/>
    <col min="125" max="135" width="3.77734375" style="109" customWidth="1"/>
    <col min="136" max="136" width="8" style="109" customWidth="1"/>
    <col min="137" max="137" width="7.44140625" style="109" customWidth="1"/>
    <col min="139" max="139" width="40.88671875" customWidth="1"/>
  </cols>
  <sheetData>
    <row r="1" spans="2:137" ht="59.4" thickBot="1">
      <c r="B1" s="15" t="s">
        <v>129</v>
      </c>
      <c r="C1" s="15" t="s">
        <v>19</v>
      </c>
      <c r="D1" s="15"/>
      <c r="E1" s="15"/>
      <c r="F1" s="15" t="s">
        <v>175</v>
      </c>
      <c r="G1" s="15" t="s">
        <v>176</v>
      </c>
      <c r="H1" s="15" t="s">
        <v>177</v>
      </c>
      <c r="I1" s="15" t="s">
        <v>178</v>
      </c>
      <c r="J1" s="15" t="s">
        <v>179</v>
      </c>
      <c r="K1" s="21" t="s">
        <v>180</v>
      </c>
      <c r="L1" s="22" t="s">
        <v>181</v>
      </c>
      <c r="M1" s="23" t="s">
        <v>182</v>
      </c>
      <c r="N1" s="24"/>
      <c r="O1" s="15" t="s">
        <v>183</v>
      </c>
      <c r="P1" s="15" t="s">
        <v>184</v>
      </c>
      <c r="Q1" s="15" t="s">
        <v>185</v>
      </c>
      <c r="R1" s="21" t="s">
        <v>186</v>
      </c>
      <c r="S1" s="22"/>
      <c r="T1" s="148"/>
      <c r="U1" s="24" t="s">
        <v>187</v>
      </c>
      <c r="V1" s="15" t="s">
        <v>188</v>
      </c>
      <c r="W1" s="15" t="s">
        <v>189</v>
      </c>
      <c r="X1" s="15" t="s">
        <v>190</v>
      </c>
      <c r="Y1" s="15" t="s">
        <v>191</v>
      </c>
      <c r="Z1" s="15" t="s">
        <v>192</v>
      </c>
      <c r="AA1" s="21"/>
      <c r="AB1" s="21" t="s">
        <v>193</v>
      </c>
      <c r="AC1" s="146" t="s">
        <v>456</v>
      </c>
      <c r="AD1" s="146" t="s">
        <v>457</v>
      </c>
      <c r="AE1" s="103" t="s">
        <v>194</v>
      </c>
      <c r="AF1" s="103" t="s">
        <v>195</v>
      </c>
      <c r="AG1" s="103" t="s">
        <v>196</v>
      </c>
      <c r="AH1" s="103" t="s">
        <v>197</v>
      </c>
      <c r="AI1" s="103" t="s">
        <v>198</v>
      </c>
      <c r="AJ1" s="103" t="s">
        <v>199</v>
      </c>
      <c r="AK1" s="103" t="s">
        <v>200</v>
      </c>
      <c r="AL1" s="146" t="s">
        <v>469</v>
      </c>
      <c r="AM1" s="146" t="s">
        <v>470</v>
      </c>
      <c r="AN1" s="146" t="s">
        <v>471</v>
      </c>
      <c r="AO1" s="146" t="s">
        <v>472</v>
      </c>
      <c r="AP1" s="146" t="s">
        <v>473</v>
      </c>
      <c r="AQ1" s="146" t="s">
        <v>480</v>
      </c>
      <c r="AR1" s="23" t="s">
        <v>201</v>
      </c>
      <c r="AS1" s="15" t="s">
        <v>202</v>
      </c>
      <c r="AT1" s="15" t="s">
        <v>203</v>
      </c>
      <c r="AU1" s="15" t="s">
        <v>204</v>
      </c>
      <c r="AV1" s="15" t="s">
        <v>205</v>
      </c>
      <c r="AW1" s="15" t="s">
        <v>206</v>
      </c>
      <c r="AX1" s="21"/>
      <c r="AY1" s="21" t="s">
        <v>207</v>
      </c>
      <c r="AZ1" s="146" t="s">
        <v>460</v>
      </c>
      <c r="BA1" s="146" t="s">
        <v>461</v>
      </c>
      <c r="BB1" s="104" t="s">
        <v>194</v>
      </c>
      <c r="BC1" s="104" t="s">
        <v>195</v>
      </c>
      <c r="BD1" s="104" t="s">
        <v>196</v>
      </c>
      <c r="BE1" s="104" t="s">
        <v>197</v>
      </c>
      <c r="BF1" s="104" t="s">
        <v>198</v>
      </c>
      <c r="BG1" s="104" t="s">
        <v>199</v>
      </c>
      <c r="BH1" s="104" t="s">
        <v>200</v>
      </c>
      <c r="BI1" s="146" t="s">
        <v>469</v>
      </c>
      <c r="BJ1" s="146" t="s">
        <v>470</v>
      </c>
      <c r="BK1" s="146" t="s">
        <v>471</v>
      </c>
      <c r="BL1" s="146" t="s">
        <v>472</v>
      </c>
      <c r="BM1" s="146" t="s">
        <v>473</v>
      </c>
      <c r="BN1" s="146" t="s">
        <v>480</v>
      </c>
      <c r="BO1" s="23" t="s">
        <v>208</v>
      </c>
      <c r="BP1" s="15" t="s">
        <v>209</v>
      </c>
      <c r="BQ1" s="15" t="s">
        <v>210</v>
      </c>
      <c r="BR1" s="15" t="s">
        <v>211</v>
      </c>
      <c r="BS1" s="15" t="s">
        <v>212</v>
      </c>
      <c r="BT1" s="15" t="s">
        <v>213</v>
      </c>
      <c r="BU1" s="15" t="s">
        <v>214</v>
      </c>
      <c r="BV1" s="15" t="s">
        <v>215</v>
      </c>
      <c r="BW1" s="146" t="s">
        <v>462</v>
      </c>
      <c r="BX1" s="146" t="s">
        <v>463</v>
      </c>
      <c r="BY1" s="104" t="s">
        <v>194</v>
      </c>
      <c r="BZ1" s="104" t="s">
        <v>195</v>
      </c>
      <c r="CA1" s="104" t="s">
        <v>196</v>
      </c>
      <c r="CB1" s="104" t="s">
        <v>197</v>
      </c>
      <c r="CC1" s="104" t="s">
        <v>198</v>
      </c>
      <c r="CD1" s="104" t="s">
        <v>199</v>
      </c>
      <c r="CE1" s="104" t="s">
        <v>200</v>
      </c>
      <c r="CF1" s="146" t="s">
        <v>469</v>
      </c>
      <c r="CG1" s="146" t="s">
        <v>470</v>
      </c>
      <c r="CH1" s="146" t="s">
        <v>471</v>
      </c>
      <c r="CI1" s="146" t="s">
        <v>472</v>
      </c>
      <c r="CJ1" s="146" t="s">
        <v>473</v>
      </c>
      <c r="CK1" s="146" t="s">
        <v>480</v>
      </c>
      <c r="CL1" s="23" t="s">
        <v>216</v>
      </c>
      <c r="CM1" s="15" t="s">
        <v>217</v>
      </c>
      <c r="CN1" s="15" t="s">
        <v>218</v>
      </c>
      <c r="CO1" s="15" t="s">
        <v>219</v>
      </c>
      <c r="CP1" s="15" t="s">
        <v>220</v>
      </c>
      <c r="CQ1" s="15" t="s">
        <v>221</v>
      </c>
      <c r="CR1" s="15"/>
      <c r="CS1" s="41" t="s">
        <v>222</v>
      </c>
      <c r="CT1" s="146" t="s">
        <v>464</v>
      </c>
      <c r="CU1" s="146" t="s">
        <v>465</v>
      </c>
      <c r="CV1" s="104" t="s">
        <v>194</v>
      </c>
      <c r="CW1" s="104" t="s">
        <v>195</v>
      </c>
      <c r="CX1" s="104" t="s">
        <v>196</v>
      </c>
      <c r="CY1" s="104" t="s">
        <v>197</v>
      </c>
      <c r="CZ1" s="104" t="s">
        <v>198</v>
      </c>
      <c r="DA1" s="104" t="s">
        <v>199</v>
      </c>
      <c r="DB1" s="104" t="s">
        <v>200</v>
      </c>
      <c r="DC1" s="146" t="s">
        <v>469</v>
      </c>
      <c r="DD1" s="146" t="s">
        <v>470</v>
      </c>
      <c r="DE1" s="146" t="s">
        <v>471</v>
      </c>
      <c r="DF1" s="146" t="s">
        <v>472</v>
      </c>
      <c r="DG1" s="146" t="s">
        <v>473</v>
      </c>
      <c r="DH1" s="146" t="s">
        <v>480</v>
      </c>
      <c r="DI1" s="23" t="s">
        <v>223</v>
      </c>
      <c r="DJ1" s="15" t="s">
        <v>224</v>
      </c>
      <c r="DK1" s="15" t="s">
        <v>225</v>
      </c>
      <c r="DL1" s="15" t="s">
        <v>226</v>
      </c>
      <c r="DM1" s="15" t="s">
        <v>227</v>
      </c>
      <c r="DN1" s="15" t="s">
        <v>228</v>
      </c>
      <c r="DO1" s="15"/>
      <c r="DP1" s="41" t="s">
        <v>229</v>
      </c>
      <c r="DQ1" s="146" t="s">
        <v>466</v>
      </c>
      <c r="DR1" s="146" t="s">
        <v>467</v>
      </c>
      <c r="DS1" s="104" t="s">
        <v>194</v>
      </c>
      <c r="DT1" s="104" t="s">
        <v>195</v>
      </c>
      <c r="DU1" s="104" t="s">
        <v>196</v>
      </c>
      <c r="DV1" s="104" t="s">
        <v>197</v>
      </c>
      <c r="DW1" s="104" t="s">
        <v>198</v>
      </c>
      <c r="DX1" s="104" t="s">
        <v>199</v>
      </c>
      <c r="DY1" s="104" t="s">
        <v>200</v>
      </c>
      <c r="DZ1" s="146" t="s">
        <v>469</v>
      </c>
      <c r="EA1" s="146" t="s">
        <v>470</v>
      </c>
      <c r="EB1" s="146" t="s">
        <v>471</v>
      </c>
      <c r="EC1" s="146" t="s">
        <v>472</v>
      </c>
      <c r="ED1" s="146" t="s">
        <v>473</v>
      </c>
      <c r="EE1" s="146" t="s">
        <v>480</v>
      </c>
      <c r="EF1"/>
      <c r="EG1"/>
    </row>
    <row r="2" spans="2:137" ht="156">
      <c r="B2" s="16" t="s">
        <v>147</v>
      </c>
      <c r="C2" s="16" t="s">
        <v>230</v>
      </c>
      <c r="D2" s="16"/>
      <c r="E2" s="16"/>
      <c r="F2" s="16"/>
      <c r="G2" s="16" t="s">
        <v>231</v>
      </c>
      <c r="H2" s="16" t="s">
        <v>231</v>
      </c>
      <c r="I2" s="16" t="s">
        <v>232</v>
      </c>
      <c r="J2" s="16" t="s">
        <v>232</v>
      </c>
      <c r="K2" s="25" t="s">
        <v>233</v>
      </c>
      <c r="L2" s="25" t="s">
        <v>234</v>
      </c>
      <c r="M2" s="26"/>
      <c r="N2" s="176"/>
      <c r="O2" s="16"/>
      <c r="P2" s="16"/>
      <c r="Q2" s="16"/>
      <c r="R2" s="25"/>
      <c r="S2" s="116"/>
      <c r="T2" s="149"/>
      <c r="U2" s="27" t="s">
        <v>235</v>
      </c>
      <c r="V2" s="16" t="s">
        <v>236</v>
      </c>
      <c r="W2" s="16" t="s">
        <v>237</v>
      </c>
      <c r="X2" s="16" t="s">
        <v>238</v>
      </c>
      <c r="Y2" s="16" t="s">
        <v>239</v>
      </c>
      <c r="Z2" s="16" t="s">
        <v>240</v>
      </c>
      <c r="AA2" s="25"/>
      <c r="AB2" s="25" t="s">
        <v>241</v>
      </c>
      <c r="AC2" s="25" t="s">
        <v>458</v>
      </c>
      <c r="AD2" s="25" t="s">
        <v>459</v>
      </c>
      <c r="AE2" s="105"/>
      <c r="AF2" s="105"/>
      <c r="AG2" s="105"/>
      <c r="AH2" s="105"/>
      <c r="AI2" s="105"/>
      <c r="AJ2" s="105"/>
      <c r="AK2" s="105"/>
      <c r="AL2" s="157"/>
      <c r="AM2" s="157"/>
      <c r="AN2" s="157"/>
      <c r="AO2" s="157"/>
      <c r="AP2" s="157"/>
      <c r="AQ2" s="157"/>
      <c r="AR2" s="38" t="s">
        <v>235</v>
      </c>
      <c r="AS2" s="16" t="s">
        <v>236</v>
      </c>
      <c r="AT2" s="16" t="s">
        <v>237</v>
      </c>
      <c r="AU2" s="16" t="s">
        <v>238</v>
      </c>
      <c r="AV2" s="16" t="s">
        <v>239</v>
      </c>
      <c r="AW2" s="16" t="s">
        <v>240</v>
      </c>
      <c r="AX2" s="25"/>
      <c r="AY2" s="25" t="s">
        <v>241</v>
      </c>
      <c r="AZ2" s="25" t="s">
        <v>458</v>
      </c>
      <c r="BA2" s="25" t="s">
        <v>459</v>
      </c>
      <c r="BB2" s="106"/>
      <c r="BC2" s="106"/>
      <c r="BD2" s="106"/>
      <c r="BE2" s="106"/>
      <c r="BF2" s="106"/>
      <c r="BG2" s="106"/>
      <c r="BH2" s="106"/>
      <c r="BI2" s="157"/>
      <c r="BJ2" s="157"/>
      <c r="BK2" s="157"/>
      <c r="BL2" s="157"/>
      <c r="BM2" s="157"/>
      <c r="BN2" s="157"/>
      <c r="BO2" s="38" t="s">
        <v>235</v>
      </c>
      <c r="BP2" s="16" t="s">
        <v>236</v>
      </c>
      <c r="BQ2" s="16" t="s">
        <v>237</v>
      </c>
      <c r="BR2" s="16" t="s">
        <v>238</v>
      </c>
      <c r="BS2" s="16" t="s">
        <v>239</v>
      </c>
      <c r="BT2" s="16" t="s">
        <v>240</v>
      </c>
      <c r="BU2" s="25"/>
      <c r="BV2" s="25" t="s">
        <v>241</v>
      </c>
      <c r="BW2" s="25" t="s">
        <v>458</v>
      </c>
      <c r="BX2" s="25" t="s">
        <v>459</v>
      </c>
      <c r="BY2" s="106"/>
      <c r="BZ2" s="106"/>
      <c r="CA2" s="106"/>
      <c r="CB2" s="106"/>
      <c r="CC2" s="106"/>
      <c r="CD2" s="106"/>
      <c r="CE2" s="106"/>
      <c r="CF2" s="157"/>
      <c r="CG2" s="157"/>
      <c r="CH2" s="157"/>
      <c r="CI2" s="157"/>
      <c r="CJ2" s="157"/>
      <c r="CK2" s="157"/>
      <c r="CL2" s="38" t="s">
        <v>235</v>
      </c>
      <c r="CM2" s="16" t="s">
        <v>236</v>
      </c>
      <c r="CN2" s="16" t="s">
        <v>237</v>
      </c>
      <c r="CO2" s="16" t="s">
        <v>238</v>
      </c>
      <c r="CP2" s="16" t="s">
        <v>239</v>
      </c>
      <c r="CQ2" s="16" t="s">
        <v>240</v>
      </c>
      <c r="CR2" s="25"/>
      <c r="CS2" s="42" t="s">
        <v>241</v>
      </c>
      <c r="CT2" s="25" t="s">
        <v>458</v>
      </c>
      <c r="CU2" s="25" t="s">
        <v>459</v>
      </c>
      <c r="CV2" s="106"/>
      <c r="CW2" s="106"/>
      <c r="CX2" s="106"/>
      <c r="CY2" s="106"/>
      <c r="CZ2" s="106"/>
      <c r="DA2" s="106"/>
      <c r="DB2" s="106"/>
      <c r="DC2" s="157"/>
      <c r="DD2" s="157"/>
      <c r="DE2" s="157"/>
      <c r="DF2" s="157"/>
      <c r="DG2" s="157"/>
      <c r="DH2" s="157"/>
      <c r="DI2" s="38" t="s">
        <v>235</v>
      </c>
      <c r="DJ2" s="16" t="s">
        <v>236</v>
      </c>
      <c r="DK2" s="16" t="s">
        <v>237</v>
      </c>
      <c r="DL2" s="16" t="s">
        <v>238</v>
      </c>
      <c r="DM2" s="16" t="s">
        <v>239</v>
      </c>
      <c r="DN2" s="16" t="s">
        <v>240</v>
      </c>
      <c r="DO2" s="25"/>
      <c r="DP2" s="42" t="s">
        <v>241</v>
      </c>
      <c r="DQ2" s="25" t="s">
        <v>458</v>
      </c>
      <c r="DR2" s="25" t="s">
        <v>459</v>
      </c>
      <c r="DS2" s="106"/>
      <c r="DT2" s="106"/>
      <c r="DU2" s="106"/>
      <c r="DV2" s="106"/>
      <c r="DW2" s="106"/>
      <c r="DX2" s="106"/>
      <c r="DY2" s="106"/>
      <c r="DZ2" s="157"/>
      <c r="EA2" s="157"/>
      <c r="EB2" s="157"/>
      <c r="EC2" s="157"/>
      <c r="ED2" s="157"/>
      <c r="EE2" s="157"/>
      <c r="EF2"/>
      <c r="EG2"/>
    </row>
    <row r="3" spans="2:137">
      <c r="B3" s="17" t="s">
        <v>8</v>
      </c>
      <c r="C3" s="17" t="s">
        <v>8</v>
      </c>
      <c r="D3" s="17"/>
      <c r="E3" s="17"/>
      <c r="F3" s="10" t="s">
        <v>44</v>
      </c>
      <c r="G3" s="17" t="s">
        <v>8</v>
      </c>
      <c r="H3" s="10" t="s">
        <v>44</v>
      </c>
      <c r="I3" s="10" t="s">
        <v>44</v>
      </c>
      <c r="J3" s="10" t="s">
        <v>44</v>
      </c>
      <c r="K3" s="28" t="s">
        <v>44</v>
      </c>
      <c r="L3" s="28" t="s">
        <v>44</v>
      </c>
      <c r="M3" s="29" t="s">
        <v>8</v>
      </c>
      <c r="N3" s="177" t="s">
        <v>8</v>
      </c>
      <c r="O3" s="28" t="s">
        <v>44</v>
      </c>
      <c r="P3" s="17" t="s">
        <v>8</v>
      </c>
      <c r="Q3" s="17" t="s">
        <v>8</v>
      </c>
      <c r="R3" s="28" t="s">
        <v>44</v>
      </c>
      <c r="S3" s="117" t="s">
        <v>44</v>
      </c>
      <c r="T3" s="150" t="s">
        <v>44</v>
      </c>
      <c r="U3" s="30" t="s">
        <v>8</v>
      </c>
      <c r="V3" s="30" t="s">
        <v>8</v>
      </c>
      <c r="W3" s="30" t="s">
        <v>8</v>
      </c>
      <c r="X3" s="39" t="s">
        <v>44</v>
      </c>
      <c r="Y3" s="39" t="s">
        <v>44</v>
      </c>
      <c r="Z3" s="30" t="s">
        <v>8</v>
      </c>
      <c r="AA3" s="39" t="s">
        <v>44</v>
      </c>
      <c r="AB3" s="30" t="s">
        <v>8</v>
      </c>
      <c r="AC3" s="39" t="s">
        <v>44</v>
      </c>
      <c r="AD3" s="39" t="s">
        <v>44</v>
      </c>
      <c r="AE3" s="170" t="s">
        <v>44</v>
      </c>
      <c r="AF3" s="171"/>
      <c r="AG3" s="171"/>
      <c r="AH3" s="171"/>
      <c r="AI3" s="171"/>
      <c r="AJ3" s="171"/>
      <c r="AK3" s="172"/>
      <c r="AL3" s="39" t="s">
        <v>44</v>
      </c>
      <c r="AM3" s="161" t="s">
        <v>44</v>
      </c>
      <c r="AN3" s="39" t="s">
        <v>44</v>
      </c>
      <c r="AO3" s="161" t="s">
        <v>44</v>
      </c>
      <c r="AP3" s="39" t="s">
        <v>44</v>
      </c>
      <c r="AQ3" s="161" t="s">
        <v>44</v>
      </c>
      <c r="AR3" s="40" t="s">
        <v>242</v>
      </c>
      <c r="AS3" s="10"/>
      <c r="AT3" s="10"/>
      <c r="AU3" s="39" t="s">
        <v>44</v>
      </c>
      <c r="AV3" s="39" t="s">
        <v>44</v>
      </c>
      <c r="AW3" s="10"/>
      <c r="AX3" s="10"/>
      <c r="AY3" s="10"/>
      <c r="AZ3" s="39" t="s">
        <v>44</v>
      </c>
      <c r="BA3" s="39" t="s">
        <v>44</v>
      </c>
      <c r="BB3" s="166" t="s">
        <v>44</v>
      </c>
      <c r="BC3" s="167"/>
      <c r="BD3" s="167"/>
      <c r="BE3" s="167"/>
      <c r="BF3" s="167"/>
      <c r="BG3" s="167"/>
      <c r="BH3" s="168"/>
      <c r="BI3" s="39" t="s">
        <v>44</v>
      </c>
      <c r="BJ3" s="161" t="s">
        <v>44</v>
      </c>
      <c r="BK3" s="39" t="s">
        <v>44</v>
      </c>
      <c r="BL3" s="161" t="s">
        <v>44</v>
      </c>
      <c r="BM3" s="39" t="s">
        <v>44</v>
      </c>
      <c r="BN3" s="161" t="s">
        <v>44</v>
      </c>
      <c r="BO3" s="40" t="s">
        <v>242</v>
      </c>
      <c r="BP3" s="10"/>
      <c r="BQ3" s="10"/>
      <c r="BR3" s="39" t="s">
        <v>44</v>
      </c>
      <c r="BS3" s="39" t="s">
        <v>44</v>
      </c>
      <c r="BT3" s="10"/>
      <c r="BU3" s="10"/>
      <c r="BV3" s="10"/>
      <c r="BW3" s="39" t="s">
        <v>44</v>
      </c>
      <c r="BX3" s="39" t="s">
        <v>44</v>
      </c>
      <c r="BY3" s="166" t="s">
        <v>44</v>
      </c>
      <c r="BZ3" s="167"/>
      <c r="CA3" s="167"/>
      <c r="CB3" s="167"/>
      <c r="CC3" s="167"/>
      <c r="CD3" s="167"/>
      <c r="CE3" s="168"/>
      <c r="CF3" s="39" t="s">
        <v>44</v>
      </c>
      <c r="CG3" s="161" t="s">
        <v>44</v>
      </c>
      <c r="CH3" s="39" t="s">
        <v>44</v>
      </c>
      <c r="CI3" s="161" t="s">
        <v>44</v>
      </c>
      <c r="CJ3" s="39" t="s">
        <v>44</v>
      </c>
      <c r="CK3" s="161" t="s">
        <v>44</v>
      </c>
      <c r="CL3" s="40" t="s">
        <v>242</v>
      </c>
      <c r="CM3" s="10"/>
      <c r="CN3" s="10"/>
      <c r="CO3" s="39" t="s">
        <v>44</v>
      </c>
      <c r="CP3" s="39" t="s">
        <v>44</v>
      </c>
      <c r="CQ3" s="10"/>
      <c r="CR3" s="10"/>
      <c r="CS3" s="43"/>
      <c r="CT3" s="39" t="s">
        <v>44</v>
      </c>
      <c r="CU3" s="39" t="s">
        <v>44</v>
      </c>
      <c r="CV3" s="166" t="s">
        <v>44</v>
      </c>
      <c r="CW3" s="167"/>
      <c r="CX3" s="167"/>
      <c r="CY3" s="167"/>
      <c r="CZ3" s="167"/>
      <c r="DA3" s="167"/>
      <c r="DB3" s="168"/>
      <c r="DC3" s="39" t="s">
        <v>44</v>
      </c>
      <c r="DD3" s="161" t="s">
        <v>44</v>
      </c>
      <c r="DE3" s="39" t="s">
        <v>44</v>
      </c>
      <c r="DF3" s="161" t="s">
        <v>44</v>
      </c>
      <c r="DG3" s="39" t="s">
        <v>44</v>
      </c>
      <c r="DH3" s="161" t="s">
        <v>44</v>
      </c>
      <c r="DI3" s="40" t="s">
        <v>242</v>
      </c>
      <c r="DJ3" s="10"/>
      <c r="DK3" s="10"/>
      <c r="DL3" s="39" t="s">
        <v>44</v>
      </c>
      <c r="DM3" s="39" t="s">
        <v>44</v>
      </c>
      <c r="DN3" s="10"/>
      <c r="DO3" s="10"/>
      <c r="DP3" s="43"/>
      <c r="DQ3" s="39" t="s">
        <v>44</v>
      </c>
      <c r="DR3" s="39" t="s">
        <v>44</v>
      </c>
      <c r="DS3" s="166" t="s">
        <v>44</v>
      </c>
      <c r="DT3" s="167"/>
      <c r="DU3" s="167"/>
      <c r="DV3" s="167"/>
      <c r="DW3" s="167"/>
      <c r="DX3" s="167"/>
      <c r="DY3" s="169"/>
      <c r="DZ3" s="39" t="s">
        <v>44</v>
      </c>
      <c r="EA3" s="161" t="s">
        <v>44</v>
      </c>
      <c r="EB3" s="39" t="s">
        <v>44</v>
      </c>
      <c r="EC3" s="161" t="s">
        <v>44</v>
      </c>
      <c r="ED3" s="39" t="s">
        <v>44</v>
      </c>
      <c r="EE3" s="161" t="s">
        <v>44</v>
      </c>
      <c r="EF3"/>
      <c r="EG3"/>
    </row>
    <row r="4" spans="2:137">
      <c r="B4" s="18" t="s">
        <v>444</v>
      </c>
      <c r="C4" s="18" t="s">
        <v>443</v>
      </c>
      <c r="D4" s="18"/>
      <c r="E4" s="18"/>
      <c r="F4" s="18"/>
      <c r="G4" s="18" t="s">
        <v>440</v>
      </c>
      <c r="H4" s="18"/>
      <c r="I4" s="44">
        <v>44727</v>
      </c>
      <c r="J4" s="44">
        <v>44727</v>
      </c>
      <c r="K4" s="31"/>
      <c r="L4" s="32"/>
      <c r="M4" s="33" t="s">
        <v>363</v>
      </c>
      <c r="N4" s="34"/>
      <c r="O4" s="18" t="s">
        <v>388</v>
      </c>
      <c r="P4" s="18" t="s">
        <v>339</v>
      </c>
      <c r="Q4" s="18" t="s">
        <v>441</v>
      </c>
      <c r="R4" s="31"/>
      <c r="S4" s="32"/>
      <c r="T4" s="151"/>
      <c r="U4" s="34" t="s">
        <v>364</v>
      </c>
      <c r="V4" s="18">
        <v>1</v>
      </c>
      <c r="W4" s="18" t="s">
        <v>349</v>
      </c>
      <c r="X4" s="18"/>
      <c r="Y4" s="18"/>
      <c r="Z4" s="18" t="s">
        <v>442</v>
      </c>
      <c r="AA4" s="31"/>
      <c r="AB4" s="145">
        <v>44727</v>
      </c>
      <c r="AC4" s="147"/>
      <c r="AD4" s="147"/>
      <c r="AE4" s="107"/>
      <c r="AF4" s="107"/>
      <c r="AG4" s="107"/>
      <c r="AH4" s="107"/>
      <c r="AI4" s="107"/>
      <c r="AJ4" s="107"/>
      <c r="AK4" s="107"/>
      <c r="AL4" s="158"/>
      <c r="AM4" s="158"/>
      <c r="AN4" s="158"/>
      <c r="AO4" s="158"/>
      <c r="AP4" s="158"/>
      <c r="AQ4" s="158"/>
      <c r="AR4" s="33"/>
      <c r="AS4" s="18"/>
      <c r="AT4" s="18"/>
      <c r="AU4" s="18"/>
      <c r="AV4" s="18"/>
      <c r="AW4" s="18"/>
      <c r="AX4" s="18"/>
      <c r="AY4" s="18"/>
      <c r="AZ4" s="147"/>
      <c r="BA4" s="147"/>
      <c r="BB4" s="107"/>
      <c r="BC4" s="107"/>
      <c r="BD4" s="107"/>
      <c r="BE4" s="107"/>
      <c r="BF4" s="107"/>
      <c r="BG4" s="107"/>
      <c r="BH4" s="107"/>
      <c r="BI4" s="158"/>
      <c r="BJ4" s="158"/>
      <c r="BK4" s="158"/>
      <c r="BL4" s="158"/>
      <c r="BM4" s="158"/>
      <c r="BN4" s="158"/>
      <c r="BO4" s="33"/>
      <c r="BP4" s="18"/>
      <c r="BQ4" s="18"/>
      <c r="BR4" s="18"/>
      <c r="BS4" s="18"/>
      <c r="BT4" s="18"/>
      <c r="BU4" s="18"/>
      <c r="BV4" s="18"/>
      <c r="BW4" s="147"/>
      <c r="BX4" s="147"/>
      <c r="BY4" s="107"/>
      <c r="BZ4" s="107"/>
      <c r="CA4" s="107"/>
      <c r="CB4" s="107"/>
      <c r="CC4" s="107"/>
      <c r="CD4" s="107"/>
      <c r="CE4" s="107"/>
      <c r="CF4" s="158"/>
      <c r="CG4" s="158"/>
      <c r="CH4" s="158"/>
      <c r="CI4" s="158"/>
      <c r="CJ4" s="158"/>
      <c r="CK4" s="158"/>
      <c r="CL4" s="33"/>
      <c r="CM4" s="18"/>
      <c r="CN4" s="18"/>
      <c r="CO4" s="18"/>
      <c r="CP4" s="18"/>
      <c r="CQ4" s="18"/>
      <c r="CR4" s="18"/>
      <c r="CS4" s="44"/>
      <c r="CT4" s="147"/>
      <c r="CU4" s="147"/>
      <c r="CV4" s="107"/>
      <c r="CW4" s="107"/>
      <c r="CX4" s="107"/>
      <c r="CY4" s="107"/>
      <c r="CZ4" s="107"/>
      <c r="DA4" s="107"/>
      <c r="DB4" s="107"/>
      <c r="DC4" s="158"/>
      <c r="DD4" s="158"/>
      <c r="DE4" s="158"/>
      <c r="DF4" s="158"/>
      <c r="DG4" s="158"/>
      <c r="DH4" s="158"/>
      <c r="DI4" s="33"/>
      <c r="DJ4" s="18"/>
      <c r="DK4" s="18"/>
      <c r="DL4" s="18"/>
      <c r="DM4" s="18"/>
      <c r="DN4" s="18"/>
      <c r="DO4" s="18"/>
      <c r="DP4" s="44"/>
      <c r="DQ4" s="147"/>
      <c r="DR4" s="147"/>
      <c r="DS4" s="107"/>
      <c r="DT4" s="107"/>
      <c r="DU4" s="107"/>
      <c r="DV4" s="107"/>
      <c r="DW4" s="107"/>
      <c r="DX4" s="107"/>
      <c r="DY4" s="107"/>
      <c r="DZ4" s="158"/>
      <c r="EA4" s="158"/>
      <c r="EB4" s="158"/>
      <c r="EC4" s="158"/>
      <c r="ED4" s="158"/>
      <c r="EE4" s="158"/>
      <c r="EF4"/>
      <c r="EG4"/>
    </row>
    <row r="5" spans="2:137" ht="15" thickBot="1">
      <c r="B5" s="110" t="s">
        <v>243</v>
      </c>
      <c r="C5" s="111"/>
      <c r="D5" s="111"/>
      <c r="E5" s="111"/>
      <c r="F5" s="111"/>
      <c r="G5" s="111"/>
      <c r="H5" s="111"/>
      <c r="I5" s="111"/>
      <c r="J5" s="111"/>
      <c r="K5" s="112"/>
      <c r="L5" s="113"/>
      <c r="M5" s="163" t="s">
        <v>244</v>
      </c>
      <c r="N5" s="164"/>
      <c r="O5" s="164"/>
      <c r="P5" s="164"/>
      <c r="Q5" s="164"/>
      <c r="R5" s="164"/>
      <c r="S5" s="164"/>
      <c r="T5" s="165"/>
      <c r="U5" s="174" t="s">
        <v>245</v>
      </c>
      <c r="V5" s="174"/>
      <c r="W5" s="174"/>
      <c r="X5" s="174"/>
      <c r="Y5" s="174"/>
      <c r="Z5" s="174"/>
      <c r="AA5" s="174"/>
      <c r="AB5" s="175"/>
      <c r="AC5" s="113"/>
      <c r="AD5" s="113"/>
      <c r="AE5" s="113" t="s">
        <v>246</v>
      </c>
      <c r="AF5" s="113" t="s">
        <v>247</v>
      </c>
      <c r="AG5" s="113" t="s">
        <v>248</v>
      </c>
      <c r="AH5" s="113" t="s">
        <v>247</v>
      </c>
      <c r="AI5" s="113" t="s">
        <v>249</v>
      </c>
      <c r="AJ5" s="113" t="s">
        <v>250</v>
      </c>
      <c r="AK5" s="113" t="s">
        <v>250</v>
      </c>
      <c r="AL5" s="113"/>
      <c r="AM5" s="113"/>
      <c r="AN5" s="113"/>
      <c r="AO5" s="113"/>
      <c r="AP5" s="113"/>
      <c r="AQ5" s="113"/>
      <c r="AR5" s="163" t="s">
        <v>251</v>
      </c>
      <c r="AS5" s="164"/>
      <c r="AT5" s="164"/>
      <c r="AU5" s="164"/>
      <c r="AV5" s="164"/>
      <c r="AW5" s="164"/>
      <c r="AX5" s="164"/>
      <c r="AY5" s="165"/>
      <c r="AZ5" s="113"/>
      <c r="BA5" s="113"/>
      <c r="BB5" s="113" t="s">
        <v>246</v>
      </c>
      <c r="BC5" s="113" t="s">
        <v>247</v>
      </c>
      <c r="BD5" s="113" t="s">
        <v>248</v>
      </c>
      <c r="BE5" s="113" t="s">
        <v>247</v>
      </c>
      <c r="BF5" s="113" t="s">
        <v>249</v>
      </c>
      <c r="BG5" s="113" t="s">
        <v>250</v>
      </c>
      <c r="BH5" s="113" t="s">
        <v>250</v>
      </c>
      <c r="BI5" s="113"/>
      <c r="BJ5" s="113"/>
      <c r="BK5" s="113"/>
      <c r="BL5" s="113"/>
      <c r="BM5" s="113"/>
      <c r="BN5" s="113"/>
      <c r="BO5" s="173" t="s">
        <v>252</v>
      </c>
      <c r="BP5" s="174"/>
      <c r="BQ5" s="174"/>
      <c r="BR5" s="174"/>
      <c r="BS5" s="174"/>
      <c r="BT5" s="174"/>
      <c r="BU5" s="174"/>
      <c r="BV5" s="175"/>
      <c r="BW5" s="113"/>
      <c r="BX5" s="113"/>
      <c r="BY5" s="113" t="s">
        <v>246</v>
      </c>
      <c r="BZ5" s="113" t="s">
        <v>247</v>
      </c>
      <c r="CA5" s="113" t="s">
        <v>248</v>
      </c>
      <c r="CB5" s="113" t="s">
        <v>247</v>
      </c>
      <c r="CC5" s="113" t="s">
        <v>249</v>
      </c>
      <c r="CD5" s="113" t="s">
        <v>250</v>
      </c>
      <c r="CE5" s="113" t="s">
        <v>250</v>
      </c>
      <c r="CF5" s="113"/>
      <c r="CG5" s="113"/>
      <c r="CH5" s="113"/>
      <c r="CI5" s="113"/>
      <c r="CJ5" s="113"/>
      <c r="CK5" s="113"/>
      <c r="CL5" s="173" t="s">
        <v>253</v>
      </c>
      <c r="CM5" s="174"/>
      <c r="CN5" s="174"/>
      <c r="CO5" s="174"/>
      <c r="CP5" s="174"/>
      <c r="CQ5" s="174"/>
      <c r="CR5" s="174"/>
      <c r="CS5" s="175"/>
      <c r="CT5" s="113"/>
      <c r="CU5" s="113"/>
      <c r="CV5" s="113" t="s">
        <v>246</v>
      </c>
      <c r="CW5" s="113" t="s">
        <v>247</v>
      </c>
      <c r="CX5" s="113" t="s">
        <v>248</v>
      </c>
      <c r="CY5" s="113" t="s">
        <v>247</v>
      </c>
      <c r="CZ5" s="113" t="s">
        <v>249</v>
      </c>
      <c r="DA5" s="113" t="s">
        <v>250</v>
      </c>
      <c r="DB5" s="113" t="s">
        <v>250</v>
      </c>
      <c r="DC5" s="113"/>
      <c r="DD5" s="113"/>
      <c r="DE5" s="113"/>
      <c r="DF5" s="113"/>
      <c r="DG5" s="113"/>
      <c r="DH5" s="113"/>
      <c r="DI5" s="173" t="s">
        <v>254</v>
      </c>
      <c r="DJ5" s="174"/>
      <c r="DK5" s="174"/>
      <c r="DL5" s="174"/>
      <c r="DM5" s="174"/>
      <c r="DN5" s="174"/>
      <c r="DO5" s="174"/>
      <c r="DP5" s="175"/>
      <c r="DQ5" s="113"/>
      <c r="DR5" s="113"/>
      <c r="DS5" s="113" t="s">
        <v>246</v>
      </c>
      <c r="DT5" s="113" t="s">
        <v>247</v>
      </c>
      <c r="DU5" s="113" t="s">
        <v>248</v>
      </c>
      <c r="DV5" s="113" t="s">
        <v>247</v>
      </c>
      <c r="DW5" s="113" t="s">
        <v>249</v>
      </c>
      <c r="DX5" s="113" t="s">
        <v>250</v>
      </c>
      <c r="DY5" s="113" t="s">
        <v>250</v>
      </c>
      <c r="DZ5" s="113"/>
      <c r="EA5" s="113"/>
      <c r="EB5" s="113"/>
      <c r="EC5" s="113"/>
      <c r="ED5" s="113"/>
      <c r="EE5" s="113"/>
      <c r="EF5"/>
      <c r="EG5"/>
    </row>
    <row r="6" spans="2:137" ht="87" thickBot="1">
      <c r="B6" s="19" t="s">
        <v>129</v>
      </c>
      <c r="C6" s="19" t="s">
        <v>19</v>
      </c>
      <c r="D6" s="19" t="s">
        <v>3</v>
      </c>
      <c r="E6" s="19" t="s">
        <v>455</v>
      </c>
      <c r="F6" s="19" t="s">
        <v>175</v>
      </c>
      <c r="G6" s="19" t="s">
        <v>176</v>
      </c>
      <c r="H6" s="19" t="s">
        <v>177</v>
      </c>
      <c r="I6" s="19" t="s">
        <v>178</v>
      </c>
      <c r="J6" s="19" t="s">
        <v>179</v>
      </c>
      <c r="K6" s="35" t="s">
        <v>180</v>
      </c>
      <c r="L6" t="s">
        <v>181</v>
      </c>
      <c r="M6" s="36" t="s">
        <v>182</v>
      </c>
      <c r="N6" s="37" t="s">
        <v>508</v>
      </c>
      <c r="O6" s="19" t="s">
        <v>257</v>
      </c>
      <c r="P6" s="19" t="s">
        <v>184</v>
      </c>
      <c r="Q6" s="19" t="s">
        <v>185</v>
      </c>
      <c r="R6" s="35" t="s">
        <v>186</v>
      </c>
      <c r="S6" t="s">
        <v>255</v>
      </c>
      <c r="T6" s="13" t="s">
        <v>256</v>
      </c>
      <c r="U6" s="37" t="s">
        <v>187</v>
      </c>
      <c r="V6" s="19" t="s">
        <v>188</v>
      </c>
      <c r="W6" s="19" t="s">
        <v>189</v>
      </c>
      <c r="X6" s="19" t="s">
        <v>190</v>
      </c>
      <c r="Y6" s="19" t="s">
        <v>191</v>
      </c>
      <c r="Z6" s="19" t="s">
        <v>192</v>
      </c>
      <c r="AA6" s="35" t="s">
        <v>258</v>
      </c>
      <c r="AB6" s="35" t="s">
        <v>193</v>
      </c>
      <c r="AC6" t="s">
        <v>456</v>
      </c>
      <c r="AD6" t="s">
        <v>457</v>
      </c>
      <c r="AE6" s="108" t="s">
        <v>259</v>
      </c>
      <c r="AF6" s="108" t="s">
        <v>260</v>
      </c>
      <c r="AG6" s="108" t="s">
        <v>261</v>
      </c>
      <c r="AH6" s="108" t="s">
        <v>262</v>
      </c>
      <c r="AI6" s="108" t="s">
        <v>263</v>
      </c>
      <c r="AJ6" s="108" t="s">
        <v>264</v>
      </c>
      <c r="AK6" s="108" t="s">
        <v>265</v>
      </c>
      <c r="AL6" s="159" t="s">
        <v>474</v>
      </c>
      <c r="AM6" s="159" t="s">
        <v>475</v>
      </c>
      <c r="AN6" s="159" t="s">
        <v>476</v>
      </c>
      <c r="AO6" s="159" t="s">
        <v>477</v>
      </c>
      <c r="AP6" s="159" t="s">
        <v>478</v>
      </c>
      <c r="AQ6" s="159" t="s">
        <v>479</v>
      </c>
      <c r="AR6" s="36" t="s">
        <v>201</v>
      </c>
      <c r="AS6" s="19" t="s">
        <v>202</v>
      </c>
      <c r="AT6" s="19" t="s">
        <v>203</v>
      </c>
      <c r="AU6" s="19" t="s">
        <v>204</v>
      </c>
      <c r="AV6" s="19" t="s">
        <v>205</v>
      </c>
      <c r="AW6" s="19" t="s">
        <v>206</v>
      </c>
      <c r="AX6" s="19" t="s">
        <v>266</v>
      </c>
      <c r="AY6" s="19" t="s">
        <v>207</v>
      </c>
      <c r="AZ6" t="s">
        <v>460</v>
      </c>
      <c r="BA6" t="s">
        <v>461</v>
      </c>
      <c r="BB6" s="108" t="s">
        <v>267</v>
      </c>
      <c r="BC6" s="108" t="s">
        <v>268</v>
      </c>
      <c r="BD6" s="108" t="s">
        <v>269</v>
      </c>
      <c r="BE6" s="108" t="s">
        <v>270</v>
      </c>
      <c r="BF6" s="108" t="s">
        <v>271</v>
      </c>
      <c r="BG6" s="108" t="s">
        <v>272</v>
      </c>
      <c r="BH6" s="108" t="s">
        <v>273</v>
      </c>
      <c r="BI6" s="159" t="s">
        <v>484</v>
      </c>
      <c r="BJ6" s="159" t="s">
        <v>485</v>
      </c>
      <c r="BK6" s="159" t="s">
        <v>486</v>
      </c>
      <c r="BL6" s="159" t="s">
        <v>487</v>
      </c>
      <c r="BM6" s="159" t="s">
        <v>488</v>
      </c>
      <c r="BN6" s="159" t="s">
        <v>489</v>
      </c>
      <c r="BO6" s="36" t="s">
        <v>208</v>
      </c>
      <c r="BP6" s="19" t="s">
        <v>209</v>
      </c>
      <c r="BQ6" s="19" t="s">
        <v>210</v>
      </c>
      <c r="BR6" s="19" t="s">
        <v>211</v>
      </c>
      <c r="BS6" s="19" t="s">
        <v>212</v>
      </c>
      <c r="BT6" s="19" t="s">
        <v>213</v>
      </c>
      <c r="BU6" s="19" t="s">
        <v>214</v>
      </c>
      <c r="BV6" s="19" t="s">
        <v>215</v>
      </c>
      <c r="BW6" t="s">
        <v>462</v>
      </c>
      <c r="BX6" t="s">
        <v>463</v>
      </c>
      <c r="BY6" s="108" t="s">
        <v>274</v>
      </c>
      <c r="BZ6" s="108" t="s">
        <v>275</v>
      </c>
      <c r="CA6" s="108" t="s">
        <v>276</v>
      </c>
      <c r="CB6" s="108" t="s">
        <v>277</v>
      </c>
      <c r="CC6" s="108" t="s">
        <v>278</v>
      </c>
      <c r="CD6" s="108" t="s">
        <v>279</v>
      </c>
      <c r="CE6" s="108" t="s">
        <v>280</v>
      </c>
      <c r="CF6" s="159" t="s">
        <v>490</v>
      </c>
      <c r="CG6" s="159" t="s">
        <v>491</v>
      </c>
      <c r="CH6" s="159" t="s">
        <v>492</v>
      </c>
      <c r="CI6" s="159" t="s">
        <v>493</v>
      </c>
      <c r="CJ6" s="159" t="s">
        <v>494</v>
      </c>
      <c r="CK6" s="159" t="s">
        <v>495</v>
      </c>
      <c r="CL6" s="36" t="s">
        <v>216</v>
      </c>
      <c r="CM6" s="19" t="s">
        <v>217</v>
      </c>
      <c r="CN6" s="19" t="s">
        <v>218</v>
      </c>
      <c r="CO6" s="19" t="s">
        <v>219</v>
      </c>
      <c r="CP6" s="19" t="s">
        <v>220</v>
      </c>
      <c r="CQ6" s="19" t="s">
        <v>221</v>
      </c>
      <c r="CR6" s="19" t="s">
        <v>281</v>
      </c>
      <c r="CS6" s="45" t="s">
        <v>222</v>
      </c>
      <c r="CT6" t="s">
        <v>464</v>
      </c>
      <c r="CU6" t="s">
        <v>465</v>
      </c>
      <c r="CV6" s="108" t="s">
        <v>282</v>
      </c>
      <c r="CW6" s="108" t="s">
        <v>283</v>
      </c>
      <c r="CX6" s="108" t="s">
        <v>284</v>
      </c>
      <c r="CY6" s="108" t="s">
        <v>285</v>
      </c>
      <c r="CZ6" s="108" t="s">
        <v>286</v>
      </c>
      <c r="DA6" s="108" t="s">
        <v>287</v>
      </c>
      <c r="DB6" s="108" t="s">
        <v>288</v>
      </c>
      <c r="DC6" s="159" t="s">
        <v>496</v>
      </c>
      <c r="DD6" s="159" t="s">
        <v>497</v>
      </c>
      <c r="DE6" s="159" t="s">
        <v>498</v>
      </c>
      <c r="DF6" s="159" t="s">
        <v>499</v>
      </c>
      <c r="DG6" s="159" t="s">
        <v>500</v>
      </c>
      <c r="DH6" s="159" t="s">
        <v>501</v>
      </c>
      <c r="DI6" s="46" t="s">
        <v>223</v>
      </c>
      <c r="DJ6" s="47" t="s">
        <v>224</v>
      </c>
      <c r="DK6" s="47" t="s">
        <v>225</v>
      </c>
      <c r="DL6" s="47" t="s">
        <v>226</v>
      </c>
      <c r="DM6" s="47" t="s">
        <v>227</v>
      </c>
      <c r="DN6" s="47" t="s">
        <v>228</v>
      </c>
      <c r="DO6" s="47" t="s">
        <v>289</v>
      </c>
      <c r="DP6" s="48" t="s">
        <v>229</v>
      </c>
      <c r="DQ6" t="s">
        <v>466</v>
      </c>
      <c r="DR6" t="s">
        <v>467</v>
      </c>
      <c r="DS6" s="47" t="s">
        <v>290</v>
      </c>
      <c r="DT6" s="47" t="s">
        <v>291</v>
      </c>
      <c r="DU6" s="47" t="s">
        <v>292</v>
      </c>
      <c r="DV6" s="47" t="s">
        <v>293</v>
      </c>
      <c r="DW6" s="47" t="s">
        <v>294</v>
      </c>
      <c r="DX6" s="47" t="s">
        <v>295</v>
      </c>
      <c r="DY6" s="47" t="s">
        <v>296</v>
      </c>
      <c r="DZ6" s="159" t="s">
        <v>502</v>
      </c>
      <c r="EA6" s="159" t="s">
        <v>503</v>
      </c>
      <c r="EB6" s="159" t="s">
        <v>504</v>
      </c>
      <c r="EC6" s="159" t="s">
        <v>505</v>
      </c>
      <c r="ED6" s="159" t="s">
        <v>506</v>
      </c>
      <c r="EE6" s="159" t="s">
        <v>507</v>
      </c>
      <c r="EF6" s="49" t="s">
        <v>5</v>
      </c>
      <c r="EG6" t="s">
        <v>468</v>
      </c>
    </row>
    <row r="7" spans="2:137" ht="21" customHeight="1">
      <c r="F7"/>
      <c r="H7" s="155"/>
      <c r="I7" s="14"/>
      <c r="J7" s="14"/>
      <c r="M7" s="12"/>
      <c r="N7" s="178"/>
      <c r="Q7"/>
      <c r="T7" s="13"/>
      <c r="W7"/>
      <c r="X7" s="14"/>
      <c r="AB7" s="14"/>
      <c r="AC7" s="14"/>
      <c r="AD7" s="14"/>
      <c r="AE7" s="120"/>
      <c r="AF7" s="120"/>
      <c r="AG7" s="120"/>
      <c r="AH7" s="120"/>
      <c r="AI7" s="120"/>
      <c r="AJ7" s="120"/>
      <c r="AK7" s="120"/>
      <c r="AL7" s="160"/>
      <c r="AM7" s="120"/>
      <c r="AN7" s="160"/>
      <c r="AO7" s="120"/>
      <c r="AP7" s="160"/>
      <c r="AQ7" s="120"/>
      <c r="AR7"/>
      <c r="AS7"/>
      <c r="AU7" s="14"/>
      <c r="AY7" s="14"/>
      <c r="AZ7" s="14"/>
      <c r="BA7" s="14"/>
      <c r="BB7" s="120"/>
      <c r="BC7" s="120"/>
      <c r="BD7" s="120"/>
      <c r="BE7" s="120"/>
      <c r="BF7" s="120"/>
      <c r="BG7" s="120"/>
      <c r="BH7" s="120"/>
      <c r="BI7" s="160"/>
      <c r="BJ7" s="120"/>
      <c r="BK7" s="160"/>
      <c r="BL7" s="120"/>
      <c r="BM7" s="160"/>
      <c r="BN7" s="120"/>
      <c r="BO7"/>
      <c r="BP7"/>
      <c r="BR7" s="14"/>
      <c r="BV7" s="14"/>
      <c r="BW7" s="14"/>
      <c r="BX7" s="14"/>
      <c r="BY7" s="120"/>
      <c r="BZ7" s="120"/>
      <c r="CA7" s="120"/>
      <c r="CB7" s="120"/>
      <c r="CC7" s="120"/>
      <c r="CD7" s="120"/>
      <c r="CE7" s="120"/>
      <c r="CF7" s="160"/>
      <c r="CG7" s="120"/>
      <c r="CH7" s="160"/>
      <c r="CI7" s="120"/>
      <c r="CJ7" s="160"/>
      <c r="CK7" s="120"/>
      <c r="CL7"/>
      <c r="CM7"/>
      <c r="CO7" s="14"/>
      <c r="CS7" s="14"/>
      <c r="CT7" s="14"/>
      <c r="CU7" s="14"/>
      <c r="CV7" s="120"/>
      <c r="CW7" s="120"/>
      <c r="CX7" s="120"/>
      <c r="CY7" s="120"/>
      <c r="CZ7" s="120"/>
      <c r="DA7" s="120"/>
      <c r="DB7" s="120"/>
      <c r="DC7" s="160"/>
      <c r="DD7" s="120"/>
      <c r="DE7" s="160"/>
      <c r="DF7" s="120"/>
      <c r="DG7" s="160"/>
      <c r="DH7" s="120"/>
      <c r="DI7"/>
      <c r="DJ7"/>
      <c r="DK7"/>
      <c r="DL7" s="14"/>
      <c r="DP7" s="14"/>
      <c r="DQ7" s="14"/>
      <c r="DR7" s="14"/>
      <c r="DS7" s="120"/>
      <c r="DT7" s="120"/>
      <c r="DU7" s="120"/>
      <c r="DV7" s="120"/>
      <c r="DW7" s="120"/>
      <c r="DX7" s="120"/>
      <c r="DY7" s="120"/>
      <c r="DZ7" s="160"/>
      <c r="EA7" s="120"/>
      <c r="EB7" s="160"/>
      <c r="EC7" s="120"/>
      <c r="ED7" s="160"/>
      <c r="EE7" s="120"/>
      <c r="EF7" t="str">
        <f t="shared" ref="EF7:EF38" si="0">IF(B7&lt;&gt;"",CONCATENATE("INSERT INTO stg_Schedule(UUID, ","ExcelRow, [Site.Name], [Description], DefaultInstructions, DefaultSafetyNotes,[DefaultCustomerReferenceNumber], [AssetType1.Name], [AssetType2.Name], StartDate, EndDate,"," EnableHierarchyProcess, CombineFrequencyDescriptions, [DefaultCostStatus.Name], [DefaultBillingStatus.Name], [WorkOrderType.Name], [Subclass.Name], [WorkOrderTagNames], [DefaultWorkOrderPriority.Name], [DefaultWorkOrderRequestor], [DefaultSiteContact], ","[ScheduleEntries1.Scale], [ScheduleEntries1.Frequency], [ScheduleEntries1.Mode], [ScheduleEntries1.DaysBefore], [ScheduleEntries1.DaysAfter], [ScheduleEntries1.Provider.Name], [ScheduleEntries1.EstimatedHours], [ScheduleEntries1.NextDueDate], ","[ScheduleEntries1.QuestionSet],[ScheduleEntries1.SuffixText], [ScheduleEntries1.Monday], [ScheduleEntries1.Tuesday],[ScheduleEntries1.Wednesday], "," [ScheduleEntries1.Thursday], [ScheduleEntries1.Friday], [ScheduleEntries1.Saturday], [ScheduleEntries1.Sunday],","[ScheduleEntries1.MaterialCost],[ScheduleEntries1.MaterialTaxType],[ScheduleEntries1.BuyPrice],[ScheduleEntries1.BuyTaxType],[ScheduleEntries1.SellPrice],[ScheduleEntries1.SellTaxType],","[ScheduleEntries2.Scale], [ScheduleEntries2.Frequency], [ScheduleEntries2.Mode], [ScheduleEntries2.DaysBefore], [ScheduleEntries2.DaysAfter], [ScheduleEntries2.Provider.Name], [ScheduleEntries2.EstimatedHours], [ScheduleEntries2.NextDueDate], ","[ScheduleEntries2.QuestionSet],[ScheduleEntries2.SuffixText], [ScheduleEntries2.Monday], [ScheduleEntries2.Tuesday], [ScheduleEntries2.Wednesday],  "," [ScheduleEntries2.Thursday], [ScheduleEntries2.Friday],[ScheduleEntries2.Saturday],[ScheduleEntries2.Sunday],","[ScheduleEntries2.MaterialCost],[ScheduleEntries2.MaterialTaxType],[ScheduleEntries2.BuyPrice],[ScheduleEntries2.BuyTaxType],[ScheduleEntries2.SellPrice],[ScheduleEntries2.SellTaxType],","[ScheduleEntries3.Scale], [ScheduleEntries3.Frequency], [ScheduleEntries3.Mode], [ScheduleEntries3.DaysBefore], [ScheduleEntries3.DaysAfter], [ScheduleEntries3.Provider.Name], [ScheduleEntries3.EstimatedHours], [ScheduleEntries3.NextDueDate], "," [ScheduleEntries3.QuestionSet],[ScheduleEntries3.SuffixText],[ScheduleEntries3.Monday], [ScheduleEntries3.Tuesday], [ScheduleEntries3.Wednesday],  ","[ScheduleEntries3.Thursday], [ScheduleEntries3.Friday], [ScheduleEntries3.Saturday], [ScheduleEntries3.Sunday],","[ScheduleEntries3.MaterialCost],[ScheduleEntries3.MaterialTaxType],[ScheduleEntries3.BuyPrice],[ScheduleEntries3.BuyTaxType],[ScheduleEntries3.SellPrice],[ScheduleEntries3.SellTaxType],","[ScheduleEntries4.Scale], [ScheduleEntries4.Frequency], [ScheduleEntries4.Mode], [ScheduleEntries4.DaysBefore], [ScheduleEntries4.DaysAfter], [ScheduleEntries4.Provider.Name], [ScheduleEntries4.EstimatedHours], [ScheduleEntries4.NextDueDate], ","[ScheduleEntries4.QuestionSet],[ScheduleEntries4.SuffixText], [ScheduleEntries4.Monday], [ScheduleEntries4.Tuesday], [ScheduleEntries4.Wednesday],  "," [ScheduleEntries4.Thursday], [ScheduleEntries4.Friday], [ScheduleEntries4.Saturday], [ScheduleEntries4.Sunday],"," [ScheduleEntries4.MaterialCost],[ScheduleEntries4.MaterialTaxType],[ScheduleEntries4.BuyPrice],[ScheduleEntries4.BuyTaxType],[ScheduleEntries4.SellPrice],[ScheduleEntries4.SellTaxType],","[ScheduleEntries5.Scale], [ScheduleEntries5.Frequency], [ScheduleEntries5.Mode], [ScheduleEntries5.DaysBefore], [ScheduleEntries5.DaysAfter], [ScheduleEntries5.Provider.Name], [ScheduleEntries5.EstimatedHours], [ScheduleEntries5.NextDueDate], ","[ScheduleEntries5.QuestionSet], [ScheduleEntries5.SuffixText],[ScheduleEntries5.Monday], [ScheduleEntries5.Tuesday], [ScheduleEntries5.Wednesday],  "," [ScheduleEntries5.Thursday], [ScheduleEntries5.Friday], [ScheduleEntries5.Saturday], [ScheduleEntries5.Sunday],"," [ScheduleEntries5.MaterialCost],[ScheduleEntries5.MaterialTaxType],[ScheduleEntries5.BuyPrice],[ScheduleEntries5.BuyTaxType],[ScheduleEntries5.SellPrice],[ScheduleEntries5.SellTaxType]",")", EG7, ""),"")</f>
        <v/>
      </c>
      <c r="EG7" s="162" t="str">
        <f t="shared" ref="EG7:EG38" si="1">IF(B7&lt;&gt;"",CONCATENATE(" VALUES (NEWID(), ",ROW(),", ",IF(B7&lt;&gt;"",CONCATENATE("N'",SUBSTITUTE(B7,"'","''"),"'"),"NULL"),IF(C7&lt;&gt;"",CONCATENATE(", N'",SUBSTITUTE(C7,"'","''"),"'"),", NULL"),IF(D7&lt;&gt;"",CONCATENATE(", N'",SUBSTITUTE(D7,"'","''"),"'"),", NULL"),IF(E7&lt;&gt;"",CONCATENATE(", N'",SUBSTITUTE(E7,"'","''"),"'"),", NULL"),IF(F7&lt;&gt;"",CONCATENATE(", N'",SUBSTITUTE(F7,"'","''"),"'"),", NULL"),IF(G7&lt;&gt;"",CONCATENATE(", N'",SUBSTITUTE(G7,"'","''"),"'"),", NULL"),IF(H7&lt;&gt;"",CONCATENATE(", N'",TEXT(H7,"MM/DD/YYYY"),"'"),", NULL"),IF(I7&lt;&gt;"",CONCATENATE(", N'",TEXT(I7,"MM/DD/YYYY"),"'"),", NULL"),IF(J7&lt;&gt;"",CONCATENATE(", N'",TEXT(J7,"MM/DD/YYYY"),"'"),", NULL"),IF(EXACT(K7,"1"),", 1",", 0"),IF(EXACT(L7,"1"),", 1",", 0"),IF(S7&lt;&gt;"",CONCATENATE(", N'",SUBSTITUTE(S7,"'","''"),"'"),", NULL"),IF(T7&lt;&gt;"",CONCATENATE(", N'",SUBSTITUTE(T7,"'","''"),"'"),", NULL"),IF(M7&lt;&gt;"",CONCATENATE(", N'",SUBSTITUTE(M7,"'","''"),"'"),", NULL"),IF(N7&lt;&gt;"",CONCATENATE(", N'",SUBSTITUTE(N7,"'","''"),"'"),", NULL"),IF(O7&lt;&gt;"",CONCATENATE(", N'",SUBSTITUTE(O7,"'","''"),"'"),", NULL"),IF(P7&lt;&gt;"",CONCATENATE(", N'",SUBSTITUTE(P7,"'","''"),"'"),", NULL"),IF(Q7&lt;&gt;"",CONCATENATE(", N'",SUBSTITUTE(Q7,"'","''"),"'"),", NULL"),IF(R7&lt;&gt;"",CONCATENATE(", N'",SUBSTITUTE(R7,"'","''"),"'"),", NULL"),IF(U7&lt;&gt;"",CONCATENATE(", N'",SUBSTITUTE(U7,"'","''"),"'"),", NULL"),IF(V7&lt;&gt;"",CONCATENATE(", N'",SUBSTITUTE(V7,"'","''"),"'"),", NULL"),IF(W7&lt;&gt;"",CONCATENATE(", N'",SUBSTITUTE(W7,"'","''"),"'"),", NULL"),IF(X7&lt;&gt;"",CONCATENATE(", N'",SUBSTITUTE(X7,"'","''"),"'"),", NULL"),IF(Y7&lt;&gt;"",CONCATENATE(", N'",SUBSTITUTE(Y7,"'","''"),"'"),", NULL"),IF(Z7&lt;&gt;"",CONCATENATE(", N'",SUBSTITUTE(Z7,"'","''"),"'"),", NULL"),IF(AA7&lt;&gt;"",CONCATENATE(", N'",SUBSTITUTE(AA7,"'","''"),"'"),", NULL"),IF(AB7&lt;&gt;"",CONCATENATE(", N'",TEXT(AB7,"MM/DD/YYYY"),"'"),", NULL"),IF(AC7&lt;&gt;"",CONCATENATE(", N'",SUBSTITUTE(AC7,"'","''"),"' "),", NULL"),IF(AD7&lt;&gt;"",CONCATENATE(", N'",SUBSTITUTE(AD7,"'","''"),"' "),", NULL"),IF(AE7="Y",", 1",", 0"),IF(AF7="Y",", 1",", 0"),IF(AG7="Y",", 1",", 0"),IF(AH7="Y",", 1",", 0"),IF(AI7="Y",", 1",", 0"),IF(AJ7="Y",", 1",", 0"),IF(AK7="Y",", 1",", 0"),IF(AL7&lt;&gt;"", CONCATENATE(", N'", SUBSTITUTE(AL7, "'", "''"), "'"), ", NULL"),IF(AM7&lt;&gt;"", CONCATENATE(", N'", SUBSTITUTE(AM7, "'", "''"), "'"), ", NULL"),IF(AN7&lt;&gt;"", CONCATENATE(", N'", SUBSTITUTE(AN7, "'", "''"), "'"), ", NULL"),IF(AO7&lt;&gt;"", CONCATENATE(", N'", SUBSTITUTE(AO7, "'", "''"), "'"), ", NULL"),IF(AP7&lt;&gt;"", CONCATENATE(", N'", SUBSTITUTE(AP7, "'", "''"), "'"), ", NULL"),IF(AQ7&lt;&gt;"", CONCATENATE(", N'", SUBSTITUTE(AQ7, "'", "''"), "'"), ", NULL"),IF(AR7&lt;&gt;"",CONCATENATE(", N'",SUBSTITUTE(AR7,"'","''"),"'"),", NULL"),IF(AS7&lt;&gt;"",CONCATENATE(", N'",SUBSTITUTE(AS7,"'","''"),"'"),", NULL"),IF(AT7&lt;&gt;"",CONCATENATE(", N'",SUBSTITUTE(AT7,"'","''"),"'"),", NULL"),IF(AU7&lt;&gt;"",CONCATENATE(", N'",SUBSTITUTE(AU7,"'","''"),"'"),", NULL"),IF(AV7&lt;&gt;"",CONCATENATE(", N'",SUBSTITUTE(AV7,"'","''"),"'"),", NULL"),IF(AW7&lt;&gt;"",CONCATENATE(", N'",SUBSTITUTE(AW7,"'","''"),"'"),", NULL"),IF(AX7&lt;&gt;"",CONCATENATE(", N'",SUBSTITUTE(AX7,"'","''"),"'"),", NULL"),IF(AY7&lt;&gt;"",CONCATENATE(", N'",TEXT(AY7,"MM/DD/YYYY"),"'"),", NULL"),IF(AZ7&lt;&gt;"",CONCATENATE(", N'",SUBSTITUTE(AZ7,"'","''"),"' "),", NULL"),IF(BA7&lt;&gt;"",CONCATENATE(", N'",SUBSTITUTE(BA7,"'","''"),"' "),", NULL"),IF(BB7="Y",", 1",", 0"),IF(BC7="Y",", 1",", 0"),IF(BD7="Y",", 1",", 0"),IF(BE7="Y",", 1",", 0"),IF(BF7="Y",", 1",", 0"),IF(BG7="Y",", 1",", 0"),IF(BH7="Y",", 1",", 0"),IF(BI7&lt;&gt;"", CONCATENATE(", N'", SUBSTITUTE(BI7, "'", "''"), "'"), ", NULL"),IF(BJ7&lt;&gt;"", CONCATENATE(", N'", SUBSTITUTE(BJ7, "'", "''"), "'"), ", NULL"),IF(BK7&lt;&gt;"", CONCATENATE(", N'", SUBSTITUTE(BK7, "'", "''"), "'"), ", NULL"),IF(BL7&lt;&gt;"", CONCATENATE(", N'", SUBSTITUTE(BL7, "'", "''"), "'"), ", NULL"),IF(BM7&lt;&gt;"", CONCATENATE(", N'", SUBSTITUTE(BM7, "'", "''"), "'"), ", NULL"),IF(BN7&lt;&gt;"", CONCATENATE(", N'", SUBSTITUTE(BN7, "'", "''"), "'"), ", NULL"),IF(BO7&lt;&gt;"",CONCATENATE(", N'",SUBSTITUTE(BO7,"'","''"),"'"),", NULL"),IF(BP7&lt;&gt;"",CONCATENATE(", N'",SUBSTITUTE(BP7,"'","''"),"'"),", NULL"),IF(BQ7&lt;&gt;"",CONCATENATE(", N'",SUBSTITUTE(BQ7,"'","''"),"'"),", NULL"),IF(BR7&lt;&gt;"",CONCATENATE(", N'",SUBSTITUTE(BR7,"'","''"),"'"),", NULL"),IF(BS7&lt;&gt;"",CONCATENATE(", N'",SUBSTITUTE(BS7,"'","''"),"'"),", NULL"),IF(BT7&lt;&gt;"",CONCATENATE(", N'",SUBSTITUTE(BT7,"'","''"),"'"),", NULL"),IF(BU7&lt;&gt;"",CONCATENATE(", N'",SUBSTITUTE(BU7,"'","''"),"'"),", NULL"),IF(BV7&lt;&gt;"",CONCATENATE(", N'",TEXT(BV7,"MM/DD/YYYY"),"'"),", NULL"),IF(BW7&lt;&gt;"",CONCATENATE(", N'",SUBSTITUTE(BW7,"'","''"),"' "),", NULL"),IF(BX7&lt;&gt;"",CONCATENATE(", N'",SUBSTITUTE(BX7,"'","''"),"' "),", NULL"),IF(BY7="Y",", 1",", 0"),IF(BZ7="Y",", 1",", 0"),IF(CA7="Y",", 1",", 0"),IF(CB7="Y",", 1",", 0"),IF(CC7="Y",", 1",", 0"),IF(CD7="Y",", 1",", 0"),IF(CE7="Y",", 1",", 0"),IF(CF7&lt;&gt;"", CONCATENATE(", N'", SUBSTITUTE(CF7, "'", "''"), "'"), ", NULL"),IF(CG7&lt;&gt;"", CONCATENATE(", N'", SUBSTITUTE(CG7, "'", "''"), "'"), ", NULL"),IF(CH7&lt;&gt;"", CONCATENATE(", N'", SUBSTITUTE(CH7, "'", "''"), "'"), ", NULL"),IF(CI7&lt;&gt;"", CONCATENATE(", N'", SUBSTITUTE(CI7, "'", "''"), "'"), ", NULL"),IF(CJ7&lt;&gt;"", CONCATENATE(", N'", SUBSTITUTE(CJ7, "'", "''"), "'"), ", NULL"),IF(CK7&lt;&gt;"", CONCATENATE(", N'", SUBSTITUTE(CK7, "'", "''"), "'"), ", NULL"),IF(CL7&lt;&gt;"",CONCATENATE(", N'",SUBSTITUTE(CL7,"'","''"),"'"),", NULL"),IF(CM7&lt;&gt;"",CONCATENATE(", N'",SUBSTITUTE(CM7,"'","''"),"'"),", NULL"),IF(CN7&lt;&gt;"",CONCATENATE(", N'",SUBSTITUTE(CN7,"'","''"),"'"),", NULL"),IF(CO7&lt;&gt;"",CONCATENATE(", N'",SUBSTITUTE(CO7,"'","''"),"'"),", NULL"),IF(CP7&lt;&gt;"",CONCATENATE(", N'",SUBSTITUTE(CP7,"'","''"),"'"),", NULL"),IF(CQ7&lt;&gt;"",CONCATENATE(", N'",SUBSTITUTE(CQ7,"'","''"),"'"),", NULL"),IF(CR7&lt;&gt;"",CONCATENATE(", N'",SUBSTITUTE(CR7,"'","''"),"'"),", NULL"),IF(CS7&lt;&gt;"",CONCATENATE(", N'",TEXT(CS7,"MM/DD/YYYY"),"'"),", NULL"),IF(CT7&lt;&gt;"",CONCATENATE(", N'",SUBSTITUTE(CT7,"'","''"),"' "),", NULL"),IF(CU7&lt;&gt;"",CONCATENATE(", N'",SUBSTITUTE(CU7,"'","''"),"' "),", NULL"),IF(CV7="Y",", 1",", 0"),IF(CW7="Y",", 1",", 0"),IF(CX7="Y",", 1",", 0"),IF(CY7="Y",", 1",", 0"),IF(CZ7="Y",", 1",", 0"),IF(DA7="Y",", 1",", 0"),IF(DB7="Y",", 1",", 0"),IF(DC7&lt;&gt;"", CONCATENATE(", N'", SUBSTITUTE(DC7, "'", "''"), "'"), ", NULL"),IF(DD7&lt;&gt;"", CONCATENATE(", N'", SUBSTITUTE(DD7, "'", "''"), "'"), ", NULL"),IF(DE7&lt;&gt;"", CONCATENATE(", N'", SUBSTITUTE(DE7, "'", "''"), "'"), ", NULL"),IF(DF7&lt;&gt;"", CONCATENATE(", N'", SUBSTITUTE(DF7, "'", "''"), "'"), ", NULL"),IF(DG7&lt;&gt;"", CONCATENATE(", N'", SUBSTITUTE(DG7, "'", "''"), "'"), ", NULL"),IF(DH7&lt;&gt;"", CONCATENATE(", N'", SUBSTITUTE(DH7, "'", "''"), "'"), ", NULL"),IF(DI7&lt;&gt;"",CONCATENATE(", N'",SUBSTITUTE(DI7,"'","''"),"'"),", NULL"),IF(DJ7&lt;&gt;"",CONCATENATE(", N'",SUBSTITUTE(DJ7,"'","''"),"'"),", NULL"),IF(DK7&lt;&gt;"",CONCATENATE(", N'",SUBSTITUTE(DK7,"'","''"),"'"),", NULL"),IF(DL7&lt;&gt;"",CONCATENATE(", N'",SUBSTITUTE(DL7,"'","''"),"'"),", NULL"),IF(DM7&lt;&gt;"",CONCATENATE(", N'",SUBSTITUTE(DM7,"'","''"),"'"),", NULL"),IF(DN7&lt;&gt;"",CONCATENATE(", N'",SUBSTITUTE(DN7,"'","''"),"'"),", NULL"),IF(DO7&lt;&gt;"",CONCATENATE(", N'",SUBSTITUTE(DO7,"'","''"),"'"),", NULL"),IF(DP7&lt;&gt;"",CONCATENATE(", N'",TEXT(DP7,"MM/DD/YYYY"),"'"),", NULL"),IF(DQ7&lt;&gt;"",CONCATENATE(", N'",SUBSTITUTE(DQ7,"'","''"),"' "),", NULL"),IF(DR7&lt;&gt;"",CONCATENATE(", N'",SUBSTITUTE(DR7,"'","''"),"' "),", NULL"),IF(DS7="Y",", 1",", 0"),IF(DT7="Y",", 1",", 0"),IF(DU7="Y",", 1",", 0"),IF(DV7="Y",", 1",", 0"),IF(DW7="Y",", 1",", 0"),IF(DX7="Y",", 1",", 0"),IF(DY7="Y",", 1);",", 0"),IF(DZ7&lt;&gt;"", CONCATENATE(", N'", SUBSTITUTE(DZ7, "'", "''"), "'"), ", NULL"),IF(EA7&lt;&gt;"", CONCATENATE(", N'", SUBSTITUTE(EA7, "'", "''"), "'"), ", NULL"),IF(EB7&lt;&gt;"", CONCATENATE(", N'", SUBSTITUTE(EB7, "'", "''"), "'"), ", NULL"),IF(EC7&lt;&gt;"", CONCATENATE(", N'", SUBSTITUTE(EC7, "'", "''"), "'"), ", NULL"),IF(ED7&lt;&gt;"", CONCATENATE(", N'", SUBSTITUTE(ED7, "'", "''"), "'"), ", NULL"),IF(EE7&lt;&gt;"", CONCATENATE(", N'", SUBSTITUTE(EE7, "'", "''"), "');"), ", NULL);")), "")</f>
        <v/>
      </c>
    </row>
    <row r="8" spans="2:137" ht="19.5" customHeight="1">
      <c r="F8"/>
      <c r="M8" s="12"/>
      <c r="N8" s="178"/>
      <c r="Q8"/>
      <c r="T8" s="13"/>
      <c r="W8"/>
      <c r="X8" s="14"/>
      <c r="AB8" s="14"/>
      <c r="AC8" s="14"/>
      <c r="AD8" s="14"/>
      <c r="AE8" s="120"/>
      <c r="AF8" s="120"/>
      <c r="AG8" s="120"/>
      <c r="AH8" s="120"/>
      <c r="AI8" s="120"/>
      <c r="AJ8" s="120"/>
      <c r="AK8" s="120"/>
      <c r="AL8" s="160"/>
      <c r="AM8" s="120"/>
      <c r="AN8" s="160"/>
      <c r="AO8" s="120"/>
      <c r="AP8" s="160"/>
      <c r="AQ8" s="120"/>
      <c r="AR8" s="12"/>
      <c r="AS8"/>
      <c r="AU8" s="14"/>
      <c r="AY8" s="14"/>
      <c r="AZ8" s="14"/>
      <c r="BA8" s="14"/>
      <c r="BB8" s="120"/>
      <c r="BC8" s="120"/>
      <c r="BD8" s="120"/>
      <c r="BE8" s="120"/>
      <c r="BF8" s="120"/>
      <c r="BG8" s="120"/>
      <c r="BH8" s="120"/>
      <c r="BI8" s="120"/>
      <c r="BJ8" s="120"/>
      <c r="BK8" s="120"/>
      <c r="BL8" s="120"/>
      <c r="BM8" s="120"/>
      <c r="BN8" s="120"/>
      <c r="BO8" s="12"/>
      <c r="BP8"/>
      <c r="BR8" s="14"/>
      <c r="BV8" s="14"/>
      <c r="BW8" s="14"/>
      <c r="BX8" s="14"/>
      <c r="BY8" s="120"/>
      <c r="BZ8" s="120"/>
      <c r="CA8" s="120"/>
      <c r="CB8" s="120"/>
      <c r="CC8" s="120"/>
      <c r="CD8" s="120"/>
      <c r="CE8" s="120"/>
      <c r="CF8" s="120"/>
      <c r="CG8" s="120"/>
      <c r="CH8" s="120"/>
      <c r="CI8" s="120"/>
      <c r="CJ8" s="120"/>
      <c r="CK8" s="120"/>
      <c r="CL8" s="12"/>
      <c r="CM8"/>
      <c r="CO8" s="14"/>
      <c r="CS8" s="14"/>
      <c r="CT8" s="14"/>
      <c r="CU8" s="14"/>
      <c r="CV8" s="120"/>
      <c r="CW8" s="120"/>
      <c r="CX8" s="120"/>
      <c r="CY8" s="120"/>
      <c r="CZ8" s="120"/>
      <c r="DA8" s="120"/>
      <c r="DB8" s="120"/>
      <c r="DC8" s="120"/>
      <c r="DD8" s="120"/>
      <c r="DE8" s="120"/>
      <c r="DF8" s="120"/>
      <c r="DG8" s="120"/>
      <c r="DH8" s="120"/>
      <c r="DI8" s="12"/>
      <c r="DJ8"/>
      <c r="DK8"/>
      <c r="DL8" s="14"/>
      <c r="DP8" s="14"/>
      <c r="DQ8" s="14"/>
      <c r="DR8" s="14"/>
      <c r="DU8"/>
      <c r="DV8"/>
      <c r="DW8"/>
      <c r="DX8"/>
      <c r="DY8"/>
      <c r="DZ8"/>
      <c r="EA8"/>
      <c r="EB8"/>
      <c r="EC8"/>
      <c r="ED8"/>
      <c r="EE8"/>
      <c r="EF8" t="str">
        <f t="shared" si="0"/>
        <v/>
      </c>
      <c r="EG8" s="154" t="str">
        <f t="shared" si="1"/>
        <v/>
      </c>
    </row>
    <row r="9" spans="2:137">
      <c r="F9"/>
      <c r="M9" s="12"/>
      <c r="N9" s="178"/>
      <c r="Q9"/>
      <c r="T9" s="13"/>
      <c r="W9"/>
      <c r="AB9" s="14"/>
      <c r="AC9" s="14"/>
      <c r="AD9" s="14"/>
      <c r="AE9" s="120"/>
      <c r="AF9" s="120"/>
      <c r="AG9" s="120"/>
      <c r="AH9" s="120"/>
      <c r="AI9" s="120"/>
      <c r="AJ9" s="120"/>
      <c r="AK9" s="120"/>
      <c r="AL9" s="160"/>
      <c r="AM9" s="120"/>
      <c r="AN9" s="160"/>
      <c r="AO9" s="120"/>
      <c r="AP9" s="160"/>
      <c r="AQ9" s="120"/>
      <c r="AR9" s="12"/>
      <c r="AS9"/>
      <c r="AU9"/>
      <c r="AY9" s="14"/>
      <c r="AZ9" s="14"/>
      <c r="BA9" s="14"/>
      <c r="BB9" s="120"/>
      <c r="BC9" s="120"/>
      <c r="BD9" s="120"/>
      <c r="BE9" s="120"/>
      <c r="BF9" s="120"/>
      <c r="BG9" s="120"/>
      <c r="BH9" s="120"/>
      <c r="BI9" s="120"/>
      <c r="BJ9" s="120"/>
      <c r="BK9" s="120"/>
      <c r="BL9" s="120"/>
      <c r="BM9" s="120"/>
      <c r="BN9" s="120"/>
      <c r="BO9" s="12"/>
      <c r="BP9"/>
      <c r="BR9"/>
      <c r="BV9" s="14"/>
      <c r="BW9" s="14"/>
      <c r="BX9" s="14"/>
      <c r="BY9" s="120"/>
      <c r="BZ9" s="120"/>
      <c r="CA9" s="120"/>
      <c r="CB9" s="120"/>
      <c r="CC9" s="120"/>
      <c r="CD9" s="120"/>
      <c r="CE9" s="120"/>
      <c r="CF9" s="120"/>
      <c r="CG9" s="120"/>
      <c r="CH9" s="120"/>
      <c r="CI9" s="120"/>
      <c r="CJ9" s="120"/>
      <c r="CK9" s="120"/>
      <c r="CL9" s="12"/>
      <c r="CM9"/>
      <c r="CS9" s="14"/>
      <c r="CT9" s="14"/>
      <c r="CU9" s="14"/>
      <c r="CV9" s="120"/>
      <c r="CW9" s="120"/>
      <c r="CX9" s="120"/>
      <c r="CY9" s="120"/>
      <c r="CZ9" s="120"/>
      <c r="DA9" s="120"/>
      <c r="DB9" s="120"/>
      <c r="DC9" s="120"/>
      <c r="DD9" s="120"/>
      <c r="DE9" s="120"/>
      <c r="DF9" s="120"/>
      <c r="DG9" s="120"/>
      <c r="DH9" s="120"/>
      <c r="DI9" s="12"/>
      <c r="DJ9"/>
      <c r="DK9"/>
      <c r="DP9" s="14"/>
      <c r="DQ9" s="14"/>
      <c r="DR9" s="14"/>
      <c r="DU9"/>
      <c r="DV9"/>
      <c r="DW9"/>
      <c r="DX9"/>
      <c r="DY9"/>
      <c r="DZ9"/>
      <c r="EA9"/>
      <c r="EB9"/>
      <c r="EC9"/>
      <c r="ED9"/>
      <c r="EE9"/>
      <c r="EF9" t="str">
        <f t="shared" si="0"/>
        <v/>
      </c>
      <c r="EG9" s="154" t="str">
        <f t="shared" si="1"/>
        <v/>
      </c>
    </row>
    <row r="10" spans="2:137">
      <c r="F10"/>
      <c r="M10" s="12"/>
      <c r="N10" s="178"/>
      <c r="Q10"/>
      <c r="T10" s="13"/>
      <c r="W10"/>
      <c r="AB10" s="14"/>
      <c r="AC10" s="14"/>
      <c r="AD10" s="14"/>
      <c r="AE10" s="120"/>
      <c r="AF10" s="120"/>
      <c r="AG10" s="120"/>
      <c r="AH10" s="120"/>
      <c r="AI10" s="120"/>
      <c r="AJ10" s="120"/>
      <c r="AK10" s="120"/>
      <c r="AL10" s="160"/>
      <c r="AM10" s="120"/>
      <c r="AN10" s="160"/>
      <c r="AO10" s="120"/>
      <c r="AP10" s="160"/>
      <c r="AQ10" s="120"/>
      <c r="AR10" s="12"/>
      <c r="AS10"/>
      <c r="AU10"/>
      <c r="AY10" s="14"/>
      <c r="AZ10" s="14"/>
      <c r="BA10" s="14"/>
      <c r="BB10" s="120"/>
      <c r="BC10" s="120"/>
      <c r="BD10" s="120"/>
      <c r="BE10" s="120"/>
      <c r="BF10" s="120"/>
      <c r="BG10" s="120"/>
      <c r="BH10" s="120"/>
      <c r="BI10" s="120"/>
      <c r="BJ10" s="120"/>
      <c r="BK10" s="120"/>
      <c r="BL10" s="120"/>
      <c r="BM10" s="120"/>
      <c r="BN10" s="120"/>
      <c r="BO10" s="12"/>
      <c r="BP10"/>
      <c r="BR10"/>
      <c r="BV10" s="14"/>
      <c r="BW10" s="14"/>
      <c r="BX10" s="14"/>
      <c r="BY10" s="120"/>
      <c r="BZ10" s="120"/>
      <c r="CA10" s="120"/>
      <c r="CB10" s="120"/>
      <c r="CC10" s="120"/>
      <c r="CD10" s="120"/>
      <c r="CE10" s="120"/>
      <c r="CF10" s="120"/>
      <c r="CG10" s="120"/>
      <c r="CH10" s="120"/>
      <c r="CI10" s="120"/>
      <c r="CJ10" s="120"/>
      <c r="CK10" s="120"/>
      <c r="CL10" s="12"/>
      <c r="CM10"/>
      <c r="CS10" s="14"/>
      <c r="CT10" s="14"/>
      <c r="CU10" s="14"/>
      <c r="CV10" s="120"/>
      <c r="CW10" s="120"/>
      <c r="CX10" s="120"/>
      <c r="CY10" s="120"/>
      <c r="CZ10" s="120"/>
      <c r="DA10" s="120"/>
      <c r="DB10" s="120"/>
      <c r="DC10" s="120"/>
      <c r="DD10" s="120"/>
      <c r="DE10" s="120"/>
      <c r="DF10" s="120"/>
      <c r="DG10" s="120"/>
      <c r="DH10" s="120"/>
      <c r="DI10" s="12"/>
      <c r="DJ10"/>
      <c r="DK10"/>
      <c r="DP10" s="14"/>
      <c r="DQ10" s="14"/>
      <c r="DR10" s="14"/>
      <c r="DU10"/>
      <c r="DV10"/>
      <c r="DW10"/>
      <c r="DX10"/>
      <c r="DY10"/>
      <c r="DZ10"/>
      <c r="EA10"/>
      <c r="EB10"/>
      <c r="EC10"/>
      <c r="ED10"/>
      <c r="EE10"/>
      <c r="EF10" t="str">
        <f t="shared" si="0"/>
        <v/>
      </c>
      <c r="EG10" s="154" t="str">
        <f t="shared" si="1"/>
        <v/>
      </c>
    </row>
    <row r="11" spans="2:137">
      <c r="F11"/>
      <c r="M11" s="12"/>
      <c r="N11" s="178"/>
      <c r="Q11"/>
      <c r="T11" s="13"/>
      <c r="W11"/>
      <c r="AB11" s="14"/>
      <c r="AC11" s="14"/>
      <c r="AD11" s="14"/>
      <c r="AE11" s="120"/>
      <c r="AF11" s="120"/>
      <c r="AG11" s="120"/>
      <c r="AH11" s="120"/>
      <c r="AI11" s="120"/>
      <c r="AJ11" s="120"/>
      <c r="AK11" s="120"/>
      <c r="AL11" s="160"/>
      <c r="AM11" s="120"/>
      <c r="AN11" s="160"/>
      <c r="AO11" s="120"/>
      <c r="AP11" s="160"/>
      <c r="AQ11" s="120"/>
      <c r="AR11" s="12"/>
      <c r="AS11"/>
      <c r="AU11"/>
      <c r="AY11" s="14"/>
      <c r="AZ11" s="14"/>
      <c r="BA11" s="14"/>
      <c r="BB11" s="120"/>
      <c r="BC11" s="120"/>
      <c r="BD11" s="120"/>
      <c r="BE11" s="120"/>
      <c r="BF11" s="120"/>
      <c r="BG11" s="120"/>
      <c r="BH11" s="120"/>
      <c r="BI11" s="120"/>
      <c r="BJ11" s="120"/>
      <c r="BK11" s="120"/>
      <c r="BL11" s="120"/>
      <c r="BM11" s="120"/>
      <c r="BN11" s="120"/>
      <c r="BO11" s="12"/>
      <c r="BP11"/>
      <c r="BR11"/>
      <c r="BV11" s="14"/>
      <c r="BW11" s="14"/>
      <c r="BX11" s="14"/>
      <c r="BY11" s="120"/>
      <c r="BZ11" s="120"/>
      <c r="CA11" s="120"/>
      <c r="CB11" s="120"/>
      <c r="CC11" s="120"/>
      <c r="CD11" s="120"/>
      <c r="CE11" s="120"/>
      <c r="CF11" s="120"/>
      <c r="CG11" s="120"/>
      <c r="CH11" s="120"/>
      <c r="CI11" s="120"/>
      <c r="CJ11" s="120"/>
      <c r="CK11" s="120"/>
      <c r="CL11" s="12"/>
      <c r="CM11"/>
      <c r="CS11" s="14"/>
      <c r="CT11" s="14"/>
      <c r="CU11" s="14"/>
      <c r="CV11" s="120"/>
      <c r="CW11" s="120"/>
      <c r="CX11" s="120"/>
      <c r="CY11" s="120"/>
      <c r="CZ11" s="120"/>
      <c r="DA11" s="120"/>
      <c r="DB11" s="120"/>
      <c r="DC11" s="120"/>
      <c r="DD11" s="120"/>
      <c r="DE11" s="120"/>
      <c r="DF11" s="120"/>
      <c r="DG11" s="120"/>
      <c r="DH11" s="120"/>
      <c r="DI11" s="12"/>
      <c r="DJ11"/>
      <c r="DK11"/>
      <c r="DP11" s="14"/>
      <c r="DQ11" s="14"/>
      <c r="DR11" s="14"/>
      <c r="DU11"/>
      <c r="DV11"/>
      <c r="DW11"/>
      <c r="DX11"/>
      <c r="DY11"/>
      <c r="DZ11"/>
      <c r="EA11"/>
      <c r="EB11"/>
      <c r="EC11"/>
      <c r="ED11"/>
      <c r="EE11"/>
      <c r="EF11" t="str">
        <f t="shared" si="0"/>
        <v/>
      </c>
      <c r="EG11" s="154" t="str">
        <f t="shared" si="1"/>
        <v/>
      </c>
    </row>
    <row r="12" spans="2:137">
      <c r="F12"/>
      <c r="M12" s="12"/>
      <c r="N12" s="178"/>
      <c r="Q12"/>
      <c r="T12" s="13"/>
      <c r="W12"/>
      <c r="AB12" s="14"/>
      <c r="AC12" s="14"/>
      <c r="AD12" s="14"/>
      <c r="AE12" s="120"/>
      <c r="AF12" s="120"/>
      <c r="AG12" s="120"/>
      <c r="AH12" s="120"/>
      <c r="AI12" s="120"/>
      <c r="AJ12" s="120"/>
      <c r="AK12" s="120"/>
      <c r="AL12" s="160"/>
      <c r="AM12" s="120"/>
      <c r="AN12" s="160"/>
      <c r="AO12" s="120"/>
      <c r="AP12" s="160"/>
      <c r="AQ12" s="120"/>
      <c r="AR12" s="12"/>
      <c r="AS12"/>
      <c r="AU12"/>
      <c r="AY12" s="14"/>
      <c r="AZ12" s="14"/>
      <c r="BA12" s="14"/>
      <c r="BB12" s="120"/>
      <c r="BC12" s="120"/>
      <c r="BD12" s="120"/>
      <c r="BE12" s="120"/>
      <c r="BF12" s="120"/>
      <c r="BG12" s="120"/>
      <c r="BH12" s="120"/>
      <c r="BI12" s="120"/>
      <c r="BJ12" s="120"/>
      <c r="BK12" s="120"/>
      <c r="BL12" s="120"/>
      <c r="BM12" s="120"/>
      <c r="BN12" s="120"/>
      <c r="BO12" s="12"/>
      <c r="BP12"/>
      <c r="BR12"/>
      <c r="BV12" s="14"/>
      <c r="BW12" s="14"/>
      <c r="BX12" s="14"/>
      <c r="BY12" s="120"/>
      <c r="BZ12" s="120"/>
      <c r="CA12" s="120"/>
      <c r="CB12" s="120"/>
      <c r="CC12" s="120"/>
      <c r="CD12" s="120"/>
      <c r="CE12" s="120"/>
      <c r="CF12" s="120"/>
      <c r="CG12" s="120"/>
      <c r="CH12" s="120"/>
      <c r="CI12" s="120"/>
      <c r="CJ12" s="120"/>
      <c r="CK12" s="120"/>
      <c r="CL12" s="12"/>
      <c r="CM12"/>
      <c r="CS12" s="14"/>
      <c r="CT12" s="14"/>
      <c r="CU12" s="14"/>
      <c r="CV12" s="120"/>
      <c r="CW12" s="120"/>
      <c r="CX12" s="120"/>
      <c r="CY12" s="120"/>
      <c r="CZ12" s="120"/>
      <c r="DA12" s="120"/>
      <c r="DB12" s="120"/>
      <c r="DC12" s="120"/>
      <c r="DD12" s="120"/>
      <c r="DE12" s="120"/>
      <c r="DF12" s="120"/>
      <c r="DG12" s="120"/>
      <c r="DH12" s="120"/>
      <c r="DI12" s="12"/>
      <c r="DJ12"/>
      <c r="DK12"/>
      <c r="DP12" s="14"/>
      <c r="DQ12" s="14"/>
      <c r="DR12" s="14"/>
      <c r="DU12"/>
      <c r="DV12"/>
      <c r="DW12"/>
      <c r="DX12"/>
      <c r="DY12"/>
      <c r="DZ12"/>
      <c r="EA12"/>
      <c r="EB12"/>
      <c r="EC12"/>
      <c r="ED12"/>
      <c r="EE12"/>
      <c r="EF12" t="str">
        <f t="shared" si="0"/>
        <v/>
      </c>
      <c r="EG12" s="154" t="str">
        <f t="shared" si="1"/>
        <v/>
      </c>
    </row>
    <row r="13" spans="2:137">
      <c r="F13"/>
      <c r="M13" s="12"/>
      <c r="N13" s="178"/>
      <c r="Q13"/>
      <c r="T13" s="13"/>
      <c r="W13"/>
      <c r="AB13" s="14"/>
      <c r="AC13" s="14"/>
      <c r="AD13" s="14"/>
      <c r="AE13" s="120"/>
      <c r="AF13" s="120"/>
      <c r="AG13" s="120"/>
      <c r="AH13" s="120"/>
      <c r="AI13" s="120"/>
      <c r="AJ13" s="120"/>
      <c r="AK13" s="120"/>
      <c r="AL13" s="160"/>
      <c r="AM13" s="120"/>
      <c r="AN13" s="160"/>
      <c r="AO13" s="120"/>
      <c r="AP13" s="160"/>
      <c r="AQ13" s="120"/>
      <c r="AR13" s="12"/>
      <c r="AS13"/>
      <c r="AU13"/>
      <c r="AY13" s="14"/>
      <c r="AZ13" s="14"/>
      <c r="BA13" s="14"/>
      <c r="BB13" s="120"/>
      <c r="BC13" s="120"/>
      <c r="BD13" s="120"/>
      <c r="BE13" s="120"/>
      <c r="BF13" s="120"/>
      <c r="BG13" s="120"/>
      <c r="BH13" s="120"/>
      <c r="BI13" s="120"/>
      <c r="BJ13" s="120"/>
      <c r="BK13" s="120"/>
      <c r="BL13" s="120"/>
      <c r="BM13" s="120"/>
      <c r="BN13" s="120"/>
      <c r="BO13" s="12"/>
      <c r="BP13"/>
      <c r="BR13"/>
      <c r="BV13" s="14"/>
      <c r="BW13" s="14"/>
      <c r="BX13" s="14"/>
      <c r="BY13" s="120"/>
      <c r="BZ13" s="120"/>
      <c r="CA13" s="120"/>
      <c r="CB13" s="120"/>
      <c r="CC13" s="120"/>
      <c r="CD13" s="120"/>
      <c r="CE13" s="120"/>
      <c r="CF13" s="120"/>
      <c r="CG13" s="120"/>
      <c r="CH13" s="120"/>
      <c r="CI13" s="120"/>
      <c r="CJ13" s="120"/>
      <c r="CK13" s="120"/>
      <c r="CL13" s="12"/>
      <c r="CM13"/>
      <c r="CS13" s="14"/>
      <c r="CT13" s="14"/>
      <c r="CU13" s="14"/>
      <c r="CV13" s="120"/>
      <c r="CW13" s="120"/>
      <c r="CX13" s="120"/>
      <c r="CY13" s="120"/>
      <c r="CZ13" s="120"/>
      <c r="DA13" s="120"/>
      <c r="DB13" s="120"/>
      <c r="DC13" s="120"/>
      <c r="DD13" s="120"/>
      <c r="DE13" s="120"/>
      <c r="DF13" s="120"/>
      <c r="DG13" s="120"/>
      <c r="DH13" s="120"/>
      <c r="DI13" s="12"/>
      <c r="DJ13"/>
      <c r="DK13"/>
      <c r="DP13" s="14"/>
      <c r="DQ13" s="14"/>
      <c r="DR13" s="14"/>
      <c r="DU13"/>
      <c r="DV13"/>
      <c r="DW13"/>
      <c r="DX13"/>
      <c r="DY13"/>
      <c r="DZ13"/>
      <c r="EA13"/>
      <c r="EB13"/>
      <c r="EC13"/>
      <c r="ED13"/>
      <c r="EE13"/>
      <c r="EF13" t="str">
        <f t="shared" si="0"/>
        <v/>
      </c>
      <c r="EG13" s="154" t="str">
        <f t="shared" si="1"/>
        <v/>
      </c>
    </row>
    <row r="14" spans="2:137">
      <c r="F14"/>
      <c r="M14" s="12"/>
      <c r="N14" s="178"/>
      <c r="Q14"/>
      <c r="T14" s="13"/>
      <c r="W14"/>
      <c r="AB14" s="14"/>
      <c r="AC14" s="14"/>
      <c r="AD14" s="14"/>
      <c r="AE14" s="120"/>
      <c r="AF14" s="120"/>
      <c r="AG14" s="120"/>
      <c r="AH14" s="120"/>
      <c r="AI14" s="120"/>
      <c r="AJ14" s="120"/>
      <c r="AK14" s="120"/>
      <c r="AL14" s="160"/>
      <c r="AM14" s="120"/>
      <c r="AN14" s="160"/>
      <c r="AO14" s="120"/>
      <c r="AP14" s="160"/>
      <c r="AQ14" s="120"/>
      <c r="AR14" s="12"/>
      <c r="AS14"/>
      <c r="AU14"/>
      <c r="AY14" s="14"/>
      <c r="AZ14" s="14"/>
      <c r="BA14" s="14"/>
      <c r="BB14" s="120"/>
      <c r="BC14" s="120"/>
      <c r="BD14" s="120"/>
      <c r="BE14" s="120"/>
      <c r="BF14" s="120"/>
      <c r="BG14" s="120"/>
      <c r="BH14" s="120"/>
      <c r="BI14" s="120"/>
      <c r="BJ14" s="120"/>
      <c r="BK14" s="120"/>
      <c r="BL14" s="120"/>
      <c r="BM14" s="120"/>
      <c r="BN14" s="120"/>
      <c r="BO14" s="12"/>
      <c r="BP14"/>
      <c r="BR14"/>
      <c r="BV14" s="14"/>
      <c r="BW14" s="14"/>
      <c r="BX14" s="14"/>
      <c r="BY14" s="120"/>
      <c r="BZ14" s="120"/>
      <c r="CA14" s="120"/>
      <c r="CB14" s="120"/>
      <c r="CC14" s="120"/>
      <c r="CD14" s="120"/>
      <c r="CE14" s="120"/>
      <c r="CF14" s="120"/>
      <c r="CG14" s="120"/>
      <c r="CH14" s="120"/>
      <c r="CI14" s="120"/>
      <c r="CJ14" s="120"/>
      <c r="CK14" s="120"/>
      <c r="CL14" s="12"/>
      <c r="CM14"/>
      <c r="CS14" s="14"/>
      <c r="CT14" s="14"/>
      <c r="CU14" s="14"/>
      <c r="CV14" s="120"/>
      <c r="CW14" s="120"/>
      <c r="CX14" s="120"/>
      <c r="CY14" s="120"/>
      <c r="CZ14" s="120"/>
      <c r="DA14" s="120"/>
      <c r="DB14" s="120"/>
      <c r="DC14" s="120"/>
      <c r="DD14" s="120"/>
      <c r="DE14" s="120"/>
      <c r="DF14" s="120"/>
      <c r="DG14" s="120"/>
      <c r="DH14" s="120"/>
      <c r="DI14" s="12"/>
      <c r="DJ14"/>
      <c r="DK14"/>
      <c r="DP14" s="14"/>
      <c r="DQ14" s="14"/>
      <c r="DR14" s="14"/>
      <c r="DU14"/>
      <c r="DV14"/>
      <c r="DW14"/>
      <c r="DX14"/>
      <c r="DY14"/>
      <c r="DZ14"/>
      <c r="EA14"/>
      <c r="EB14"/>
      <c r="EC14"/>
      <c r="ED14"/>
      <c r="EE14"/>
      <c r="EF14" t="str">
        <f t="shared" si="0"/>
        <v/>
      </c>
      <c r="EG14" s="154" t="str">
        <f t="shared" si="1"/>
        <v/>
      </c>
    </row>
    <row r="15" spans="2:137">
      <c r="F15"/>
      <c r="M15" s="12"/>
      <c r="N15" s="178"/>
      <c r="Q15"/>
      <c r="T15" s="13"/>
      <c r="W15"/>
      <c r="AB15" s="14"/>
      <c r="AC15" s="14"/>
      <c r="AD15" s="14"/>
      <c r="AE15" s="120"/>
      <c r="AF15" s="120"/>
      <c r="AG15" s="120"/>
      <c r="AH15" s="120"/>
      <c r="AI15" s="120"/>
      <c r="AJ15" s="120"/>
      <c r="AK15" s="120"/>
      <c r="AL15" s="160"/>
      <c r="AM15" s="120"/>
      <c r="AN15" s="160"/>
      <c r="AO15" s="120"/>
      <c r="AP15" s="160"/>
      <c r="AQ15" s="120"/>
      <c r="AR15" s="12"/>
      <c r="AS15"/>
      <c r="AU15"/>
      <c r="AY15" s="14"/>
      <c r="AZ15" s="14"/>
      <c r="BA15" s="14"/>
      <c r="BB15" s="120"/>
      <c r="BC15" s="120"/>
      <c r="BD15" s="120"/>
      <c r="BE15" s="120"/>
      <c r="BF15" s="120"/>
      <c r="BG15" s="120"/>
      <c r="BH15" s="120"/>
      <c r="BI15" s="120"/>
      <c r="BJ15" s="120"/>
      <c r="BK15" s="120"/>
      <c r="BL15" s="120"/>
      <c r="BM15" s="120"/>
      <c r="BN15" s="120"/>
      <c r="BO15" s="12"/>
      <c r="BP15"/>
      <c r="BR15"/>
      <c r="BV15" s="14"/>
      <c r="BW15" s="14"/>
      <c r="BX15" s="14"/>
      <c r="BY15" s="120"/>
      <c r="BZ15" s="120"/>
      <c r="CA15" s="120"/>
      <c r="CB15" s="120"/>
      <c r="CC15" s="120"/>
      <c r="CD15" s="120"/>
      <c r="CE15" s="120"/>
      <c r="CF15" s="120"/>
      <c r="CG15" s="120"/>
      <c r="CH15" s="120"/>
      <c r="CI15" s="120"/>
      <c r="CJ15" s="120"/>
      <c r="CK15" s="120"/>
      <c r="CL15" s="12"/>
      <c r="CM15"/>
      <c r="CS15" s="14"/>
      <c r="CT15" s="14"/>
      <c r="CU15" s="14"/>
      <c r="CV15" s="120"/>
      <c r="CW15" s="120"/>
      <c r="CX15" s="120"/>
      <c r="CY15" s="120"/>
      <c r="CZ15" s="120"/>
      <c r="DA15" s="120"/>
      <c r="DB15" s="120"/>
      <c r="DC15" s="120"/>
      <c r="DD15" s="120"/>
      <c r="DE15" s="120"/>
      <c r="DF15" s="120"/>
      <c r="DG15" s="120"/>
      <c r="DH15" s="120"/>
      <c r="DI15" s="12"/>
      <c r="DJ15"/>
      <c r="DK15"/>
      <c r="DL15" s="20"/>
      <c r="DM15" s="20"/>
      <c r="DN15" s="20"/>
      <c r="DO15" s="20"/>
      <c r="DP15" s="121"/>
      <c r="DQ15" s="121"/>
      <c r="DR15" s="121"/>
      <c r="DU15"/>
      <c r="DV15"/>
      <c r="DW15"/>
      <c r="DX15"/>
      <c r="DY15"/>
      <c r="DZ15"/>
      <c r="EA15"/>
      <c r="EB15"/>
      <c r="EC15"/>
      <c r="ED15"/>
      <c r="EE15"/>
      <c r="EF15" t="str">
        <f t="shared" si="0"/>
        <v/>
      </c>
      <c r="EG15" s="154" t="str">
        <f t="shared" si="1"/>
        <v/>
      </c>
    </row>
    <row r="16" spans="2:137">
      <c r="F16"/>
      <c r="M16" s="12"/>
      <c r="N16" s="178"/>
      <c r="Q16"/>
      <c r="T16" s="13"/>
      <c r="W16"/>
      <c r="AB16" s="14"/>
      <c r="AC16" s="14"/>
      <c r="AD16" s="14"/>
      <c r="AE16" s="120"/>
      <c r="AF16" s="120"/>
      <c r="AG16" s="120"/>
      <c r="AH16" s="120"/>
      <c r="AI16" s="120"/>
      <c r="AJ16" s="120"/>
      <c r="AK16" s="120"/>
      <c r="AL16" s="160"/>
      <c r="AM16" s="120"/>
      <c r="AN16" s="160"/>
      <c r="AO16" s="120"/>
      <c r="AP16" s="160"/>
      <c r="AQ16" s="120"/>
      <c r="AR16" s="12"/>
      <c r="AS16"/>
      <c r="AU16"/>
      <c r="AY16" s="14"/>
      <c r="AZ16" s="14"/>
      <c r="BA16" s="14"/>
      <c r="BB16" s="109"/>
      <c r="BC16" s="109"/>
      <c r="BO16" s="12"/>
      <c r="BP16"/>
      <c r="BR16"/>
      <c r="BV16" s="14"/>
      <c r="BW16" s="14"/>
      <c r="BX16" s="14"/>
      <c r="BY16" s="109"/>
      <c r="BZ16" s="109"/>
      <c r="CL16" s="12"/>
      <c r="CM16"/>
      <c r="CS16" s="14"/>
      <c r="CT16" s="14"/>
      <c r="CU16" s="14"/>
      <c r="CV16" s="109"/>
      <c r="CW16" s="109"/>
      <c r="DI16" s="12"/>
      <c r="DJ16"/>
      <c r="DK16"/>
      <c r="DL16" s="20"/>
      <c r="DM16" s="20"/>
      <c r="DN16" s="20"/>
      <c r="DO16" s="20"/>
      <c r="DP16" s="121"/>
      <c r="DQ16" s="121"/>
      <c r="DR16" s="121"/>
      <c r="DS16" s="109"/>
      <c r="DT16" s="109"/>
      <c r="EF16" t="str">
        <f t="shared" si="0"/>
        <v/>
      </c>
      <c r="EG16" s="154" t="str">
        <f t="shared" si="1"/>
        <v/>
      </c>
    </row>
    <row r="17" spans="6:137">
      <c r="F17"/>
      <c r="M17" s="12"/>
      <c r="N17" s="178"/>
      <c r="Q17"/>
      <c r="T17" s="13"/>
      <c r="W17"/>
      <c r="AB17" s="14"/>
      <c r="AC17" s="14"/>
      <c r="AD17" s="14"/>
      <c r="AE17" s="120"/>
      <c r="AF17" s="120"/>
      <c r="AG17" s="120"/>
      <c r="AH17" s="120"/>
      <c r="AI17" s="120"/>
      <c r="AJ17" s="120"/>
      <c r="AK17" s="120"/>
      <c r="AL17" s="160"/>
      <c r="AM17" s="120"/>
      <c r="AN17" s="160"/>
      <c r="AO17" s="120"/>
      <c r="AP17" s="160"/>
      <c r="AQ17" s="120"/>
      <c r="AR17" s="12"/>
      <c r="AS17"/>
      <c r="AU17"/>
      <c r="AY17" s="14"/>
      <c r="AZ17" s="14"/>
      <c r="BA17" s="14"/>
      <c r="BB17" s="109"/>
      <c r="BC17" s="109"/>
      <c r="BO17" s="12"/>
      <c r="BP17"/>
      <c r="BR17"/>
      <c r="BV17" s="14"/>
      <c r="BW17" s="14"/>
      <c r="BX17" s="14"/>
      <c r="BY17" s="109"/>
      <c r="BZ17" s="109"/>
      <c r="CL17" s="12"/>
      <c r="CM17"/>
      <c r="CS17" s="14"/>
      <c r="CT17" s="14"/>
      <c r="CU17" s="14"/>
      <c r="CV17" s="109"/>
      <c r="CW17" s="109"/>
      <c r="DI17" s="12"/>
      <c r="DJ17"/>
      <c r="DK17"/>
      <c r="DL17" s="20"/>
      <c r="DM17" s="20"/>
      <c r="DN17" s="20"/>
      <c r="DO17" s="20"/>
      <c r="DP17" s="121"/>
      <c r="DQ17" s="121"/>
      <c r="DR17" s="121"/>
      <c r="DS17" s="109"/>
      <c r="DT17" s="109"/>
      <c r="EF17" t="str">
        <f t="shared" si="0"/>
        <v/>
      </c>
      <c r="EG17" s="154" t="str">
        <f t="shared" si="1"/>
        <v/>
      </c>
    </row>
    <row r="18" spans="6:137">
      <c r="F18"/>
      <c r="M18" s="12"/>
      <c r="N18" s="178"/>
      <c r="Q18"/>
      <c r="T18" s="13"/>
      <c r="W18"/>
      <c r="AB18" s="14"/>
      <c r="AC18" s="14"/>
      <c r="AD18" s="14"/>
      <c r="AE18" s="120"/>
      <c r="AF18" s="120"/>
      <c r="AG18" s="120"/>
      <c r="AH18" s="120"/>
      <c r="AI18" s="120"/>
      <c r="AJ18" s="120"/>
      <c r="AK18" s="120"/>
      <c r="AL18" s="160"/>
      <c r="AM18" s="120"/>
      <c r="AN18" s="160"/>
      <c r="AO18" s="120"/>
      <c r="AP18" s="160"/>
      <c r="AQ18" s="120"/>
      <c r="AR18" s="12"/>
      <c r="AS18"/>
      <c r="AU18"/>
      <c r="AY18" s="14"/>
      <c r="AZ18" s="14"/>
      <c r="BA18" s="14"/>
      <c r="BB18" s="109"/>
      <c r="BC18" s="109"/>
      <c r="BO18" s="12"/>
      <c r="BP18"/>
      <c r="BR18"/>
      <c r="BV18" s="14"/>
      <c r="BW18" s="14"/>
      <c r="BX18" s="14"/>
      <c r="BY18" s="109"/>
      <c r="BZ18" s="109"/>
      <c r="CL18" s="12"/>
      <c r="CM18"/>
      <c r="CS18" s="14"/>
      <c r="CT18" s="14"/>
      <c r="CU18" s="14"/>
      <c r="CV18" s="109"/>
      <c r="CW18" s="109"/>
      <c r="DI18" s="12"/>
      <c r="DJ18"/>
      <c r="DK18"/>
      <c r="DL18" s="20"/>
      <c r="DM18" s="20"/>
      <c r="DN18" s="20"/>
      <c r="DO18" s="20"/>
      <c r="DP18" s="121"/>
      <c r="DQ18" s="121"/>
      <c r="DR18" s="121"/>
      <c r="DS18" s="109"/>
      <c r="DT18" s="109"/>
      <c r="EF18" t="str">
        <f t="shared" si="0"/>
        <v/>
      </c>
      <c r="EG18" s="154" t="str">
        <f t="shared" si="1"/>
        <v/>
      </c>
    </row>
    <row r="19" spans="6:137">
      <c r="F19"/>
      <c r="M19" s="12"/>
      <c r="N19" s="178"/>
      <c r="Q19"/>
      <c r="T19" s="13"/>
      <c r="W19"/>
      <c r="AB19" s="14"/>
      <c r="AC19" s="14"/>
      <c r="AD19" s="14"/>
      <c r="AE19" s="120"/>
      <c r="AF19" s="120"/>
      <c r="AG19" s="120"/>
      <c r="AH19" s="120"/>
      <c r="AI19" s="120"/>
      <c r="AJ19" s="120"/>
      <c r="AK19" s="120"/>
      <c r="AL19" s="160"/>
      <c r="AM19" s="120"/>
      <c r="AN19" s="160"/>
      <c r="AO19" s="120"/>
      <c r="AP19" s="160"/>
      <c r="AQ19" s="120"/>
      <c r="AR19" s="12"/>
      <c r="AS19"/>
      <c r="AU19"/>
      <c r="AY19" s="14"/>
      <c r="AZ19" s="14"/>
      <c r="BA19" s="14"/>
      <c r="BB19" s="109"/>
      <c r="BC19" s="109"/>
      <c r="BO19" s="12"/>
      <c r="BP19"/>
      <c r="BR19"/>
      <c r="BV19" s="14"/>
      <c r="BW19" s="14"/>
      <c r="BX19" s="14"/>
      <c r="BY19" s="109"/>
      <c r="BZ19" s="109"/>
      <c r="CL19" s="12"/>
      <c r="CM19"/>
      <c r="CS19" s="14"/>
      <c r="CT19" s="14"/>
      <c r="CU19" s="14"/>
      <c r="CV19" s="109"/>
      <c r="CW19" s="109"/>
      <c r="DI19" s="12"/>
      <c r="DJ19"/>
      <c r="DK19"/>
      <c r="DL19" s="20"/>
      <c r="DM19" s="20"/>
      <c r="DN19" s="20"/>
      <c r="DO19" s="20"/>
      <c r="DP19" s="121"/>
      <c r="DQ19" s="121"/>
      <c r="DR19" s="121"/>
      <c r="DS19" s="109"/>
      <c r="DT19" s="109"/>
      <c r="EF19" t="str">
        <f t="shared" si="0"/>
        <v/>
      </c>
      <c r="EG19" s="154" t="str">
        <f t="shared" si="1"/>
        <v/>
      </c>
    </row>
    <row r="20" spans="6:137">
      <c r="F20"/>
      <c r="M20" s="12"/>
      <c r="N20" s="178"/>
      <c r="Q20"/>
      <c r="T20" s="13"/>
      <c r="W20"/>
      <c r="AB20" s="14"/>
      <c r="AC20" s="14"/>
      <c r="AD20" s="14"/>
      <c r="AE20" s="120"/>
      <c r="AF20" s="120"/>
      <c r="AG20" s="120"/>
      <c r="AH20" s="120"/>
      <c r="AI20" s="120"/>
      <c r="AJ20" s="120"/>
      <c r="AK20" s="120"/>
      <c r="AL20" s="160"/>
      <c r="AM20" s="120"/>
      <c r="AN20" s="160"/>
      <c r="AO20" s="120"/>
      <c r="AP20" s="160"/>
      <c r="AQ20" s="120"/>
      <c r="AR20" s="12"/>
      <c r="AS20"/>
      <c r="AU20"/>
      <c r="AY20" s="14"/>
      <c r="AZ20" s="14"/>
      <c r="BA20" s="14"/>
      <c r="BB20" s="109"/>
      <c r="BC20" s="109"/>
      <c r="BO20" s="12"/>
      <c r="BP20"/>
      <c r="BR20"/>
      <c r="BV20" s="14"/>
      <c r="BW20" s="14"/>
      <c r="BX20" s="14"/>
      <c r="BY20" s="109"/>
      <c r="BZ20" s="109"/>
      <c r="CL20" s="12"/>
      <c r="CM20"/>
      <c r="CS20" s="14"/>
      <c r="CT20" s="14"/>
      <c r="CU20" s="14"/>
      <c r="CV20" s="109"/>
      <c r="CW20" s="109"/>
      <c r="DI20" s="12"/>
      <c r="DJ20"/>
      <c r="DK20"/>
      <c r="DL20" s="20"/>
      <c r="DM20" s="20"/>
      <c r="DN20" s="20"/>
      <c r="DO20" s="20"/>
      <c r="DP20" s="121"/>
      <c r="DQ20" s="121"/>
      <c r="DR20" s="121"/>
      <c r="DS20" s="109"/>
      <c r="DT20" s="109"/>
      <c r="EF20" t="str">
        <f t="shared" si="0"/>
        <v/>
      </c>
      <c r="EG20" s="154" t="str">
        <f t="shared" si="1"/>
        <v/>
      </c>
    </row>
    <row r="21" spans="6:137">
      <c r="F21"/>
      <c r="M21" s="12"/>
      <c r="N21" s="178"/>
      <c r="Q21"/>
      <c r="T21" s="13"/>
      <c r="W21"/>
      <c r="AB21" s="14"/>
      <c r="AC21" s="14"/>
      <c r="AD21" s="14"/>
      <c r="AE21" s="120"/>
      <c r="AF21" s="120"/>
      <c r="AG21" s="120"/>
      <c r="AH21" s="120"/>
      <c r="AI21" s="120"/>
      <c r="AJ21" s="120"/>
      <c r="AK21" s="120"/>
      <c r="AL21" s="160"/>
      <c r="AM21" s="120"/>
      <c r="AN21" s="160"/>
      <c r="AO21" s="120"/>
      <c r="AP21" s="160"/>
      <c r="AQ21" s="120"/>
      <c r="AR21" s="12"/>
      <c r="AS21"/>
      <c r="AU21"/>
      <c r="AY21" s="14"/>
      <c r="AZ21" s="14"/>
      <c r="BA21" s="14"/>
      <c r="BB21" s="109"/>
      <c r="BC21" s="109"/>
      <c r="BO21" s="12"/>
      <c r="BP21"/>
      <c r="BR21"/>
      <c r="BV21" s="14"/>
      <c r="BW21" s="14"/>
      <c r="BX21" s="14"/>
      <c r="BY21" s="109"/>
      <c r="BZ21" s="109"/>
      <c r="CL21" s="12"/>
      <c r="CM21"/>
      <c r="CS21" s="14"/>
      <c r="CT21" s="14"/>
      <c r="CU21" s="14"/>
      <c r="CV21" s="109"/>
      <c r="CW21" s="109"/>
      <c r="DI21" s="12"/>
      <c r="DJ21"/>
      <c r="DK21"/>
      <c r="DL21" s="20"/>
      <c r="DM21" s="20"/>
      <c r="DN21" s="20"/>
      <c r="DO21" s="20"/>
      <c r="DP21" s="121"/>
      <c r="DQ21" s="121"/>
      <c r="DR21" s="121"/>
      <c r="DS21" s="109"/>
      <c r="DT21" s="109"/>
      <c r="EF21" t="str">
        <f t="shared" si="0"/>
        <v/>
      </c>
      <c r="EG21" s="154" t="str">
        <f t="shared" si="1"/>
        <v/>
      </c>
    </row>
    <row r="22" spans="6:137">
      <c r="F22"/>
      <c r="M22" s="12"/>
      <c r="N22" s="178"/>
      <c r="Q22"/>
      <c r="T22" s="13"/>
      <c r="W22"/>
      <c r="AB22" s="14"/>
      <c r="AC22" s="14"/>
      <c r="AD22" s="14"/>
      <c r="AE22" s="120"/>
      <c r="AF22" s="120"/>
      <c r="AG22" s="120"/>
      <c r="AH22" s="120"/>
      <c r="AI22" s="120"/>
      <c r="AJ22" s="120"/>
      <c r="AK22" s="120"/>
      <c r="AL22" s="160"/>
      <c r="AM22" s="120"/>
      <c r="AN22" s="160"/>
      <c r="AO22" s="120"/>
      <c r="AP22" s="160"/>
      <c r="AQ22" s="120"/>
      <c r="AR22" s="12"/>
      <c r="AS22"/>
      <c r="AU22"/>
      <c r="AY22" s="14"/>
      <c r="AZ22" s="14"/>
      <c r="BA22" s="14"/>
      <c r="BB22" s="109"/>
      <c r="BC22" s="109"/>
      <c r="BO22" s="12"/>
      <c r="BP22"/>
      <c r="BR22"/>
      <c r="BV22" s="14"/>
      <c r="BW22" s="14"/>
      <c r="BX22" s="14"/>
      <c r="BY22" s="109"/>
      <c r="BZ22" s="109"/>
      <c r="CL22" s="12"/>
      <c r="CM22"/>
      <c r="CS22" s="14"/>
      <c r="CT22" s="14"/>
      <c r="CU22" s="14"/>
      <c r="CV22" s="109"/>
      <c r="CW22" s="109"/>
      <c r="DI22" s="12"/>
      <c r="DJ22"/>
      <c r="DK22"/>
      <c r="DL22" s="20"/>
      <c r="DM22" s="20"/>
      <c r="DN22" s="20"/>
      <c r="DO22" s="20"/>
      <c r="DP22" s="121"/>
      <c r="DQ22" s="121"/>
      <c r="DR22" s="121"/>
      <c r="DS22" s="109"/>
      <c r="DT22" s="109"/>
      <c r="EF22" t="str">
        <f t="shared" si="0"/>
        <v/>
      </c>
      <c r="EG22" s="154" t="str">
        <f t="shared" si="1"/>
        <v/>
      </c>
    </row>
    <row r="23" spans="6:137">
      <c r="F23"/>
      <c r="M23" s="12"/>
      <c r="N23" s="178"/>
      <c r="Q23"/>
      <c r="T23" s="13"/>
      <c r="W23"/>
      <c r="AB23" s="14"/>
      <c r="AC23" s="14"/>
      <c r="AD23" s="14"/>
      <c r="AE23" s="120"/>
      <c r="AF23" s="120"/>
      <c r="AG23" s="120"/>
      <c r="AH23" s="120"/>
      <c r="AI23" s="120"/>
      <c r="AJ23" s="120"/>
      <c r="AK23" s="120"/>
      <c r="AL23" s="160"/>
      <c r="AM23" s="120"/>
      <c r="AN23" s="160"/>
      <c r="AO23" s="120"/>
      <c r="AP23" s="160"/>
      <c r="AQ23" s="120"/>
      <c r="AR23" s="12"/>
      <c r="AS23"/>
      <c r="AU23"/>
      <c r="AY23" s="14"/>
      <c r="AZ23" s="14"/>
      <c r="BA23" s="14"/>
      <c r="BB23" s="109"/>
      <c r="BC23" s="109"/>
      <c r="BO23" s="12"/>
      <c r="BP23"/>
      <c r="BR23"/>
      <c r="BV23" s="14"/>
      <c r="BW23" s="14"/>
      <c r="BX23" s="14"/>
      <c r="BY23" s="109"/>
      <c r="BZ23" s="109"/>
      <c r="CL23" s="12"/>
      <c r="CM23"/>
      <c r="CS23" s="14"/>
      <c r="CT23" s="14"/>
      <c r="CU23" s="14"/>
      <c r="CV23" s="109"/>
      <c r="CW23" s="109"/>
      <c r="DI23" s="12"/>
      <c r="DJ23"/>
      <c r="DK23"/>
      <c r="DL23" s="20"/>
      <c r="DM23" s="20"/>
      <c r="DN23" s="20"/>
      <c r="DO23" s="20"/>
      <c r="DP23" s="121"/>
      <c r="DQ23" s="121"/>
      <c r="DR23" s="121"/>
      <c r="DS23" s="109"/>
      <c r="DT23" s="109"/>
      <c r="EF23" t="str">
        <f t="shared" si="0"/>
        <v/>
      </c>
      <c r="EG23" s="154" t="str">
        <f t="shared" si="1"/>
        <v/>
      </c>
    </row>
    <row r="24" spans="6:137">
      <c r="F24"/>
      <c r="M24" s="12"/>
      <c r="N24" s="178"/>
      <c r="Q24"/>
      <c r="T24" s="13"/>
      <c r="W24"/>
      <c r="AB24" s="14"/>
      <c r="AC24" s="14"/>
      <c r="AD24" s="14"/>
      <c r="AE24" s="120"/>
      <c r="AF24" s="120"/>
      <c r="AG24" s="120"/>
      <c r="AH24" s="120"/>
      <c r="AI24" s="120"/>
      <c r="AJ24" s="120"/>
      <c r="AK24" s="120"/>
      <c r="AL24" s="160"/>
      <c r="AM24" s="120"/>
      <c r="AN24" s="160"/>
      <c r="AO24" s="120"/>
      <c r="AP24" s="160"/>
      <c r="AQ24" s="120"/>
      <c r="AR24" s="12"/>
      <c r="AS24"/>
      <c r="AU24"/>
      <c r="AY24" s="14"/>
      <c r="AZ24" s="14"/>
      <c r="BA24" s="14"/>
      <c r="BB24" s="109"/>
      <c r="BC24" s="109"/>
      <c r="BO24" s="12"/>
      <c r="BP24"/>
      <c r="BR24"/>
      <c r="BV24" s="14"/>
      <c r="BW24" s="14"/>
      <c r="BX24" s="14"/>
      <c r="BY24" s="109"/>
      <c r="BZ24" s="109"/>
      <c r="CL24" s="12"/>
      <c r="CM24"/>
      <c r="CS24" s="14"/>
      <c r="CT24" s="14"/>
      <c r="CU24" s="14"/>
      <c r="CV24" s="109"/>
      <c r="CW24" s="109"/>
      <c r="DI24" s="12"/>
      <c r="DJ24"/>
      <c r="DK24"/>
      <c r="DL24" s="20"/>
      <c r="DM24" s="20"/>
      <c r="DN24" s="20"/>
      <c r="DO24" s="20"/>
      <c r="DP24" s="121"/>
      <c r="DQ24" s="121"/>
      <c r="DR24" s="121"/>
      <c r="DS24" s="109"/>
      <c r="DT24" s="109"/>
      <c r="EF24" t="str">
        <f t="shared" si="0"/>
        <v/>
      </c>
      <c r="EG24" s="154" t="str">
        <f t="shared" si="1"/>
        <v/>
      </c>
    </row>
    <row r="25" spans="6:137">
      <c r="F25"/>
      <c r="M25" s="12"/>
      <c r="N25" s="178"/>
      <c r="Q25"/>
      <c r="T25" s="13"/>
      <c r="W25"/>
      <c r="AB25" s="14"/>
      <c r="AC25" s="14"/>
      <c r="AD25" s="14"/>
      <c r="AE25" s="120"/>
      <c r="AF25" s="120"/>
      <c r="AG25" s="120"/>
      <c r="AH25" s="120"/>
      <c r="AI25" s="120"/>
      <c r="AJ25" s="120"/>
      <c r="AK25" s="120"/>
      <c r="AL25" s="160"/>
      <c r="AM25" s="120"/>
      <c r="AN25" s="160"/>
      <c r="AO25" s="120"/>
      <c r="AP25" s="160"/>
      <c r="AQ25" s="120"/>
      <c r="AR25" s="12"/>
      <c r="AS25"/>
      <c r="AU25"/>
      <c r="AY25" s="14"/>
      <c r="AZ25" s="14"/>
      <c r="BA25" s="14"/>
      <c r="BB25" s="109"/>
      <c r="BC25" s="109"/>
      <c r="BO25" s="12"/>
      <c r="BP25"/>
      <c r="BR25"/>
      <c r="BV25" s="14"/>
      <c r="BW25" s="14"/>
      <c r="BX25" s="14"/>
      <c r="BY25" s="109"/>
      <c r="BZ25" s="109"/>
      <c r="CL25" s="12"/>
      <c r="CM25"/>
      <c r="CS25" s="14"/>
      <c r="CT25" s="14"/>
      <c r="CU25" s="14"/>
      <c r="CV25" s="109"/>
      <c r="CW25" s="109"/>
      <c r="DI25" s="12"/>
      <c r="DJ25"/>
      <c r="DK25"/>
      <c r="DL25" s="20"/>
      <c r="DM25" s="20"/>
      <c r="DN25" s="20"/>
      <c r="DO25" s="20"/>
      <c r="DP25" s="121"/>
      <c r="DQ25" s="121"/>
      <c r="DR25" s="121"/>
      <c r="DS25" s="109"/>
      <c r="DT25" s="109"/>
      <c r="EF25" t="str">
        <f t="shared" si="0"/>
        <v/>
      </c>
      <c r="EG25" s="154" t="str">
        <f t="shared" si="1"/>
        <v/>
      </c>
    </row>
    <row r="26" spans="6:137">
      <c r="F26"/>
      <c r="M26" s="12"/>
      <c r="N26" s="178"/>
      <c r="Q26"/>
      <c r="T26" s="13"/>
      <c r="W26"/>
      <c r="AB26" s="14"/>
      <c r="AC26" s="14"/>
      <c r="AD26" s="14"/>
      <c r="AE26" s="120"/>
      <c r="AF26" s="120"/>
      <c r="AG26" s="120"/>
      <c r="AH26" s="120"/>
      <c r="AI26" s="120"/>
      <c r="AJ26" s="120"/>
      <c r="AK26" s="120"/>
      <c r="AL26" s="160"/>
      <c r="AM26" s="120"/>
      <c r="AN26" s="160"/>
      <c r="AO26" s="120"/>
      <c r="AP26" s="160"/>
      <c r="AQ26" s="120"/>
      <c r="AR26" s="12"/>
      <c r="AS26"/>
      <c r="AU26"/>
      <c r="AY26" s="14"/>
      <c r="AZ26" s="14"/>
      <c r="BA26" s="14"/>
      <c r="BB26" s="109"/>
      <c r="BC26" s="109"/>
      <c r="BO26" s="12"/>
      <c r="BP26"/>
      <c r="BR26"/>
      <c r="BV26" s="14"/>
      <c r="BW26" s="14"/>
      <c r="BX26" s="14"/>
      <c r="BY26" s="109"/>
      <c r="BZ26" s="109"/>
      <c r="CL26" s="12"/>
      <c r="CM26"/>
      <c r="CS26" s="14"/>
      <c r="CT26" s="14"/>
      <c r="CU26" s="14"/>
      <c r="CV26" s="109"/>
      <c r="CW26" s="109"/>
      <c r="DI26" s="12"/>
      <c r="DJ26"/>
      <c r="DK26"/>
      <c r="DL26" s="20"/>
      <c r="DM26" s="20"/>
      <c r="DN26" s="20"/>
      <c r="DO26" s="20"/>
      <c r="DP26" s="121"/>
      <c r="DQ26" s="121"/>
      <c r="DR26" s="121"/>
      <c r="DS26" s="109"/>
      <c r="DT26" s="109"/>
      <c r="EF26" t="str">
        <f t="shared" si="0"/>
        <v/>
      </c>
      <c r="EG26" s="154" t="str">
        <f t="shared" si="1"/>
        <v/>
      </c>
    </row>
    <row r="27" spans="6:137">
      <c r="F27"/>
      <c r="M27" s="12"/>
      <c r="N27" s="178"/>
      <c r="Q27"/>
      <c r="T27" s="13"/>
      <c r="W27"/>
      <c r="AB27" s="14"/>
      <c r="AC27" s="14"/>
      <c r="AD27" s="14"/>
      <c r="AE27" s="120"/>
      <c r="AF27" s="120"/>
      <c r="AG27" s="120"/>
      <c r="AH27" s="120"/>
      <c r="AI27" s="120"/>
      <c r="AJ27" s="120"/>
      <c r="AK27" s="120"/>
      <c r="AL27" s="160"/>
      <c r="AM27" s="120"/>
      <c r="AN27" s="160"/>
      <c r="AO27" s="120"/>
      <c r="AP27" s="160"/>
      <c r="AQ27" s="120"/>
      <c r="AR27" s="12"/>
      <c r="AS27"/>
      <c r="AU27"/>
      <c r="AY27" s="14"/>
      <c r="AZ27" s="14"/>
      <c r="BA27" s="14"/>
      <c r="BB27" s="109"/>
      <c r="BC27" s="109"/>
      <c r="BO27" s="12"/>
      <c r="BP27"/>
      <c r="BR27"/>
      <c r="BV27" s="14"/>
      <c r="BW27" s="14"/>
      <c r="BX27" s="14"/>
      <c r="BY27" s="109"/>
      <c r="BZ27" s="109"/>
      <c r="CL27" s="12"/>
      <c r="CM27"/>
      <c r="CS27" s="14"/>
      <c r="CT27" s="14"/>
      <c r="CU27" s="14"/>
      <c r="CV27" s="109"/>
      <c r="CW27" s="109"/>
      <c r="DI27" s="12"/>
      <c r="DJ27"/>
      <c r="DK27"/>
      <c r="DL27" s="20"/>
      <c r="DM27" s="20"/>
      <c r="DN27" s="20"/>
      <c r="DO27" s="20"/>
      <c r="DP27" s="121"/>
      <c r="DQ27" s="121"/>
      <c r="DR27" s="121"/>
      <c r="DS27" s="109"/>
      <c r="DT27" s="109"/>
      <c r="EF27" t="str">
        <f t="shared" si="0"/>
        <v/>
      </c>
      <c r="EG27" s="154" t="str">
        <f t="shared" si="1"/>
        <v/>
      </c>
    </row>
    <row r="28" spans="6:137">
      <c r="F28"/>
      <c r="M28" s="12"/>
      <c r="N28" s="178"/>
      <c r="Q28"/>
      <c r="T28" s="13"/>
      <c r="W28"/>
      <c r="AB28" s="14"/>
      <c r="AC28" s="14"/>
      <c r="AD28" s="14"/>
      <c r="AE28" s="120"/>
      <c r="AF28" s="120"/>
      <c r="AG28" s="120"/>
      <c r="AH28" s="120"/>
      <c r="AI28" s="120"/>
      <c r="AJ28" s="120"/>
      <c r="AK28" s="120"/>
      <c r="AL28" s="160"/>
      <c r="AM28" s="120"/>
      <c r="AN28" s="160"/>
      <c r="AO28" s="120"/>
      <c r="AP28" s="160"/>
      <c r="AQ28" s="120"/>
      <c r="AR28" s="12"/>
      <c r="AS28"/>
      <c r="AU28"/>
      <c r="AY28" s="14"/>
      <c r="AZ28" s="14"/>
      <c r="BA28" s="14"/>
      <c r="BB28" s="109"/>
      <c r="BC28" s="109"/>
      <c r="BO28" s="12"/>
      <c r="BP28"/>
      <c r="BR28"/>
      <c r="BV28" s="14"/>
      <c r="BW28" s="14"/>
      <c r="BX28" s="14"/>
      <c r="BY28" s="109"/>
      <c r="BZ28" s="109"/>
      <c r="CL28" s="12"/>
      <c r="CM28"/>
      <c r="CS28" s="14"/>
      <c r="CT28" s="14"/>
      <c r="CU28" s="14"/>
      <c r="CV28" s="109"/>
      <c r="CW28" s="109"/>
      <c r="DI28" s="12"/>
      <c r="DJ28"/>
      <c r="DK28"/>
      <c r="DL28" s="20"/>
      <c r="DM28" s="20"/>
      <c r="DN28" s="20"/>
      <c r="DO28" s="20"/>
      <c r="DP28" s="121"/>
      <c r="DQ28" s="121"/>
      <c r="DR28" s="121"/>
      <c r="DS28" s="109"/>
      <c r="DT28" s="109"/>
      <c r="EF28" t="str">
        <f t="shared" si="0"/>
        <v/>
      </c>
      <c r="EG28" s="154" t="str">
        <f t="shared" si="1"/>
        <v/>
      </c>
    </row>
    <row r="29" spans="6:137">
      <c r="F29"/>
      <c r="M29" s="12"/>
      <c r="N29" s="178"/>
      <c r="Q29"/>
      <c r="T29" s="13"/>
      <c r="W29"/>
      <c r="AB29" s="14"/>
      <c r="AC29" s="14"/>
      <c r="AD29" s="14"/>
      <c r="AE29" s="120"/>
      <c r="AF29" s="120"/>
      <c r="AG29" s="120"/>
      <c r="AH29" s="120"/>
      <c r="AI29" s="120"/>
      <c r="AJ29" s="120"/>
      <c r="AK29" s="120"/>
      <c r="AL29" s="160"/>
      <c r="AM29" s="120"/>
      <c r="AN29" s="160"/>
      <c r="AO29" s="120"/>
      <c r="AP29" s="160"/>
      <c r="AQ29" s="120"/>
      <c r="AR29" s="12"/>
      <c r="AS29"/>
      <c r="AU29"/>
      <c r="AY29" s="14"/>
      <c r="AZ29" s="14"/>
      <c r="BA29" s="14"/>
      <c r="BB29" s="109"/>
      <c r="BC29" s="109"/>
      <c r="BO29" s="12"/>
      <c r="BP29"/>
      <c r="BR29"/>
      <c r="BV29" s="14"/>
      <c r="BW29" s="14"/>
      <c r="BX29" s="14"/>
      <c r="BY29" s="109"/>
      <c r="BZ29" s="109"/>
      <c r="CL29" s="12"/>
      <c r="CM29"/>
      <c r="CS29" s="14"/>
      <c r="CT29" s="14"/>
      <c r="CU29" s="14"/>
      <c r="CV29" s="109"/>
      <c r="CW29" s="109"/>
      <c r="DI29" s="12"/>
      <c r="DJ29"/>
      <c r="DK29"/>
      <c r="DL29" s="20"/>
      <c r="DM29" s="20"/>
      <c r="DN29" s="20"/>
      <c r="DO29" s="20"/>
      <c r="DP29" s="121"/>
      <c r="DQ29" s="121"/>
      <c r="DR29" s="121"/>
      <c r="DS29" s="109"/>
      <c r="DT29" s="109"/>
      <c r="EF29" t="str">
        <f t="shared" si="0"/>
        <v/>
      </c>
      <c r="EG29" s="154" t="str">
        <f t="shared" si="1"/>
        <v/>
      </c>
    </row>
    <row r="30" spans="6:137">
      <c r="F30"/>
      <c r="M30" s="12"/>
      <c r="N30" s="178"/>
      <c r="Q30"/>
      <c r="T30" s="13"/>
      <c r="W30"/>
      <c r="AB30" s="14"/>
      <c r="AC30" s="14"/>
      <c r="AD30" s="14"/>
      <c r="AE30" s="120"/>
      <c r="AF30" s="120"/>
      <c r="AG30" s="120"/>
      <c r="AH30" s="120"/>
      <c r="AI30" s="120"/>
      <c r="AJ30" s="120"/>
      <c r="AK30" s="120"/>
      <c r="AL30" s="160"/>
      <c r="AM30" s="120"/>
      <c r="AN30" s="160"/>
      <c r="AO30" s="120"/>
      <c r="AP30" s="160"/>
      <c r="AQ30" s="120"/>
      <c r="AR30" s="12"/>
      <c r="AS30"/>
      <c r="AU30"/>
      <c r="AY30" s="14"/>
      <c r="AZ30" s="14"/>
      <c r="BA30" s="14"/>
      <c r="BB30" s="109"/>
      <c r="BC30" s="109"/>
      <c r="BO30" s="12"/>
      <c r="BP30"/>
      <c r="BR30"/>
      <c r="BV30" s="14"/>
      <c r="BW30" s="14"/>
      <c r="BX30" s="14"/>
      <c r="BY30" s="109"/>
      <c r="BZ30" s="109"/>
      <c r="CL30" s="12"/>
      <c r="CM30"/>
      <c r="CS30" s="14"/>
      <c r="CT30" s="14"/>
      <c r="CU30" s="14"/>
      <c r="CV30" s="109"/>
      <c r="CW30" s="109"/>
      <c r="DI30" s="12"/>
      <c r="DJ30"/>
      <c r="DK30"/>
      <c r="DL30" s="20"/>
      <c r="DM30" s="20"/>
      <c r="DN30" s="20"/>
      <c r="DO30" s="20"/>
      <c r="DP30" s="121"/>
      <c r="DQ30" s="121"/>
      <c r="DR30" s="121"/>
      <c r="DS30" s="109"/>
      <c r="DT30" s="109"/>
      <c r="EF30" t="str">
        <f t="shared" si="0"/>
        <v/>
      </c>
      <c r="EG30" s="154" t="str">
        <f t="shared" si="1"/>
        <v/>
      </c>
    </row>
    <row r="31" spans="6:137">
      <c r="F31"/>
      <c r="M31" s="12"/>
      <c r="N31" s="178"/>
      <c r="Q31"/>
      <c r="T31" s="13"/>
      <c r="W31"/>
      <c r="AB31" s="14"/>
      <c r="AC31" s="14"/>
      <c r="AD31" s="14"/>
      <c r="AE31" s="120"/>
      <c r="AF31" s="120"/>
      <c r="AG31" s="120"/>
      <c r="AH31" s="120"/>
      <c r="AI31" s="120"/>
      <c r="AJ31" s="120"/>
      <c r="AK31" s="120"/>
      <c r="AL31" s="160"/>
      <c r="AM31" s="120"/>
      <c r="AN31" s="160"/>
      <c r="AO31" s="120"/>
      <c r="AP31" s="160"/>
      <c r="AQ31" s="120"/>
      <c r="AR31" s="12"/>
      <c r="AS31"/>
      <c r="AU31"/>
      <c r="AY31" s="14"/>
      <c r="AZ31" s="14"/>
      <c r="BA31" s="14"/>
      <c r="BB31" s="109"/>
      <c r="BC31" s="109"/>
      <c r="BO31" s="12"/>
      <c r="BP31"/>
      <c r="BR31"/>
      <c r="BV31" s="14"/>
      <c r="BW31" s="14"/>
      <c r="BX31" s="14"/>
      <c r="BY31" s="109"/>
      <c r="BZ31" s="109"/>
      <c r="CL31" s="12"/>
      <c r="CM31"/>
      <c r="CS31" s="14"/>
      <c r="CT31" s="14"/>
      <c r="CU31" s="14"/>
      <c r="CV31" s="109"/>
      <c r="CW31" s="109"/>
      <c r="DI31" s="12"/>
      <c r="DJ31"/>
      <c r="DK31"/>
      <c r="DL31" s="20"/>
      <c r="DM31" s="20"/>
      <c r="DN31" s="20"/>
      <c r="DO31" s="20"/>
      <c r="DP31" s="121"/>
      <c r="DQ31" s="121"/>
      <c r="DR31" s="121"/>
      <c r="DS31" s="109"/>
      <c r="DT31" s="109"/>
      <c r="EF31" t="str">
        <f t="shared" si="0"/>
        <v/>
      </c>
      <c r="EG31" s="154" t="str">
        <f t="shared" si="1"/>
        <v/>
      </c>
    </row>
    <row r="32" spans="6:137">
      <c r="F32"/>
      <c r="M32" s="12"/>
      <c r="N32" s="178"/>
      <c r="Q32"/>
      <c r="T32" s="13"/>
      <c r="W32"/>
      <c r="AB32" s="14"/>
      <c r="AC32" s="14"/>
      <c r="AD32" s="14"/>
      <c r="AE32" s="120"/>
      <c r="AF32" s="120"/>
      <c r="AG32" s="120"/>
      <c r="AH32" s="120"/>
      <c r="AI32" s="120"/>
      <c r="AJ32" s="120"/>
      <c r="AK32" s="120"/>
      <c r="AL32" s="160"/>
      <c r="AM32" s="120"/>
      <c r="AN32" s="160"/>
      <c r="AO32" s="120"/>
      <c r="AP32" s="160"/>
      <c r="AQ32" s="120"/>
      <c r="AR32" s="12"/>
      <c r="AS32"/>
      <c r="AU32"/>
      <c r="AY32" s="14"/>
      <c r="AZ32" s="14"/>
      <c r="BA32" s="14"/>
      <c r="BB32" s="109"/>
      <c r="BC32" s="109"/>
      <c r="BO32" s="12"/>
      <c r="BP32"/>
      <c r="BR32"/>
      <c r="BV32" s="14"/>
      <c r="BW32" s="14"/>
      <c r="BX32" s="14"/>
      <c r="BY32" s="109"/>
      <c r="BZ32" s="109"/>
      <c r="CL32" s="12"/>
      <c r="CM32"/>
      <c r="CS32" s="14"/>
      <c r="CT32" s="14"/>
      <c r="CU32" s="14"/>
      <c r="CV32" s="109"/>
      <c r="CW32" s="109"/>
      <c r="DI32" s="12"/>
      <c r="DJ32"/>
      <c r="DK32"/>
      <c r="DL32" s="20"/>
      <c r="DM32" s="20"/>
      <c r="DN32" s="20"/>
      <c r="DO32" s="20"/>
      <c r="DP32" s="121"/>
      <c r="DQ32" s="121"/>
      <c r="DR32" s="121"/>
      <c r="DS32" s="109"/>
      <c r="DT32" s="109"/>
      <c r="EF32" t="str">
        <f t="shared" si="0"/>
        <v/>
      </c>
      <c r="EG32" s="154" t="str">
        <f t="shared" si="1"/>
        <v/>
      </c>
    </row>
    <row r="33" spans="6:137">
      <c r="F33"/>
      <c r="M33" s="12"/>
      <c r="N33" s="178"/>
      <c r="Q33"/>
      <c r="T33" s="13"/>
      <c r="W33"/>
      <c r="AB33" s="14"/>
      <c r="AC33" s="14"/>
      <c r="AD33" s="14"/>
      <c r="AE33" s="120"/>
      <c r="AF33" s="120"/>
      <c r="AG33" s="120"/>
      <c r="AH33" s="120"/>
      <c r="AI33" s="120"/>
      <c r="AJ33" s="120"/>
      <c r="AK33" s="120"/>
      <c r="AL33" s="160"/>
      <c r="AM33" s="120"/>
      <c r="AN33" s="160"/>
      <c r="AO33" s="120"/>
      <c r="AP33" s="160"/>
      <c r="AQ33" s="120"/>
      <c r="AR33" s="12"/>
      <c r="AS33"/>
      <c r="AU33"/>
      <c r="AY33" s="14"/>
      <c r="AZ33" s="14"/>
      <c r="BA33" s="14"/>
      <c r="BB33" s="109"/>
      <c r="BC33" s="109"/>
      <c r="BO33" s="12"/>
      <c r="BP33"/>
      <c r="BR33"/>
      <c r="BV33" s="14"/>
      <c r="BW33" s="14"/>
      <c r="BX33" s="14"/>
      <c r="BY33" s="109"/>
      <c r="BZ33" s="109"/>
      <c r="CL33" s="12"/>
      <c r="CM33"/>
      <c r="CS33" s="14"/>
      <c r="CT33" s="14"/>
      <c r="CU33" s="14"/>
      <c r="CV33" s="109"/>
      <c r="CW33" s="109"/>
      <c r="DI33" s="12"/>
      <c r="DJ33"/>
      <c r="DK33"/>
      <c r="DL33" s="20"/>
      <c r="DM33" s="20"/>
      <c r="DN33" s="20"/>
      <c r="DO33" s="20"/>
      <c r="DP33" s="121"/>
      <c r="DQ33" s="121"/>
      <c r="DR33" s="121"/>
      <c r="DS33" s="109"/>
      <c r="DT33" s="109"/>
      <c r="EF33" t="str">
        <f t="shared" si="0"/>
        <v/>
      </c>
      <c r="EG33" s="154" t="str">
        <f t="shared" si="1"/>
        <v/>
      </c>
    </row>
    <row r="34" spans="6:137">
      <c r="F34"/>
      <c r="M34" s="12"/>
      <c r="N34" s="178"/>
      <c r="Q34"/>
      <c r="T34" s="13"/>
      <c r="W34"/>
      <c r="AB34" s="14"/>
      <c r="AC34" s="14"/>
      <c r="AD34" s="14"/>
      <c r="AE34" s="120"/>
      <c r="AF34" s="120"/>
      <c r="AG34" s="120"/>
      <c r="AH34" s="120"/>
      <c r="AI34" s="120"/>
      <c r="AJ34" s="120"/>
      <c r="AK34" s="120"/>
      <c r="AL34" s="160"/>
      <c r="AM34" s="120"/>
      <c r="AN34" s="160"/>
      <c r="AO34" s="120"/>
      <c r="AP34" s="160"/>
      <c r="AQ34" s="120"/>
      <c r="AR34" s="12"/>
      <c r="AS34"/>
      <c r="AU34"/>
      <c r="AY34" s="14"/>
      <c r="AZ34" s="14"/>
      <c r="BA34" s="14"/>
      <c r="BB34" s="109"/>
      <c r="BC34" s="109"/>
      <c r="BO34" s="12"/>
      <c r="BP34"/>
      <c r="BR34"/>
      <c r="BV34" s="14"/>
      <c r="BW34" s="14"/>
      <c r="BX34" s="14"/>
      <c r="BY34" s="109"/>
      <c r="BZ34" s="109"/>
      <c r="CL34" s="12"/>
      <c r="CM34"/>
      <c r="CS34" s="14"/>
      <c r="CT34" s="14"/>
      <c r="CU34" s="14"/>
      <c r="CV34" s="109"/>
      <c r="CW34" s="109"/>
      <c r="DI34" s="12"/>
      <c r="DJ34"/>
      <c r="DK34"/>
      <c r="DL34" s="20"/>
      <c r="DM34" s="20"/>
      <c r="DN34" s="20"/>
      <c r="DO34" s="20"/>
      <c r="DP34" s="121"/>
      <c r="DQ34" s="121"/>
      <c r="DR34" s="121"/>
      <c r="DS34" s="109"/>
      <c r="DT34" s="109"/>
      <c r="EF34" t="str">
        <f t="shared" si="0"/>
        <v/>
      </c>
      <c r="EG34" s="154" t="str">
        <f t="shared" si="1"/>
        <v/>
      </c>
    </row>
    <row r="35" spans="6:137">
      <c r="F35"/>
      <c r="M35" s="12"/>
      <c r="N35" s="178"/>
      <c r="Q35"/>
      <c r="T35" s="13"/>
      <c r="W35"/>
      <c r="AB35" s="14"/>
      <c r="AC35" s="14"/>
      <c r="AD35" s="14"/>
      <c r="AE35" s="120"/>
      <c r="AF35" s="120"/>
      <c r="AG35" s="120"/>
      <c r="AH35" s="120"/>
      <c r="AI35" s="120"/>
      <c r="AJ35" s="120"/>
      <c r="AK35" s="120"/>
      <c r="AL35" s="160"/>
      <c r="AM35" s="120"/>
      <c r="AN35" s="160"/>
      <c r="AO35" s="120"/>
      <c r="AP35" s="160"/>
      <c r="AQ35" s="120"/>
      <c r="AR35" s="12"/>
      <c r="AS35"/>
      <c r="AU35"/>
      <c r="AY35" s="14"/>
      <c r="AZ35" s="14"/>
      <c r="BA35" s="14"/>
      <c r="BB35" s="109"/>
      <c r="BC35" s="109"/>
      <c r="BO35" s="12"/>
      <c r="BP35"/>
      <c r="BR35"/>
      <c r="BV35" s="14"/>
      <c r="BW35" s="14"/>
      <c r="BX35" s="14"/>
      <c r="BY35" s="109"/>
      <c r="BZ35" s="109"/>
      <c r="CL35" s="12"/>
      <c r="CM35"/>
      <c r="CS35" s="14"/>
      <c r="CT35" s="14"/>
      <c r="CU35" s="14"/>
      <c r="CV35" s="109"/>
      <c r="CW35" s="109"/>
      <c r="DI35" s="12"/>
      <c r="DJ35"/>
      <c r="DK35"/>
      <c r="DL35" s="20"/>
      <c r="DM35" s="20"/>
      <c r="DN35" s="20"/>
      <c r="DO35" s="20"/>
      <c r="DP35" s="121"/>
      <c r="DQ35" s="121"/>
      <c r="DR35" s="121"/>
      <c r="DS35" s="109"/>
      <c r="DT35" s="109"/>
      <c r="EF35" t="str">
        <f t="shared" si="0"/>
        <v/>
      </c>
      <c r="EG35" s="154" t="str">
        <f t="shared" si="1"/>
        <v/>
      </c>
    </row>
    <row r="36" spans="6:137">
      <c r="F36"/>
      <c r="M36" s="12"/>
      <c r="N36" s="178"/>
      <c r="Q36"/>
      <c r="T36" s="13"/>
      <c r="W36"/>
      <c r="AB36" s="14"/>
      <c r="AC36" s="14"/>
      <c r="AD36" s="14"/>
      <c r="AE36" s="120"/>
      <c r="AF36" s="120"/>
      <c r="AG36" s="120"/>
      <c r="AH36" s="120"/>
      <c r="AI36" s="120"/>
      <c r="AJ36" s="120"/>
      <c r="AK36" s="120"/>
      <c r="AL36" s="160"/>
      <c r="AM36" s="120"/>
      <c r="AN36" s="160"/>
      <c r="AO36" s="120"/>
      <c r="AP36" s="160"/>
      <c r="AQ36" s="120"/>
      <c r="AR36" s="12"/>
      <c r="AS36"/>
      <c r="AU36"/>
      <c r="AY36" s="14"/>
      <c r="AZ36" s="14"/>
      <c r="BA36" s="14"/>
      <c r="BB36" s="109"/>
      <c r="BC36" s="109"/>
      <c r="BO36" s="12"/>
      <c r="BP36"/>
      <c r="BR36"/>
      <c r="BV36" s="14"/>
      <c r="BW36" s="14"/>
      <c r="BX36" s="14"/>
      <c r="BY36" s="109"/>
      <c r="BZ36" s="109"/>
      <c r="CL36" s="12"/>
      <c r="CM36"/>
      <c r="CS36" s="14"/>
      <c r="CT36" s="14"/>
      <c r="CU36" s="14"/>
      <c r="CV36" s="109"/>
      <c r="CW36" s="109"/>
      <c r="DI36" s="12"/>
      <c r="DJ36"/>
      <c r="DK36"/>
      <c r="DL36" s="20"/>
      <c r="DM36" s="20"/>
      <c r="DN36" s="20"/>
      <c r="DO36" s="20"/>
      <c r="DP36" s="121"/>
      <c r="DQ36" s="121"/>
      <c r="DR36" s="121"/>
      <c r="DS36" s="109"/>
      <c r="DT36" s="109"/>
      <c r="EF36" t="str">
        <f t="shared" si="0"/>
        <v/>
      </c>
      <c r="EG36" s="154" t="str">
        <f t="shared" si="1"/>
        <v/>
      </c>
    </row>
    <row r="37" spans="6:137">
      <c r="F37"/>
      <c r="M37" s="12"/>
      <c r="N37" s="178"/>
      <c r="Q37"/>
      <c r="T37" s="13"/>
      <c r="W37"/>
      <c r="AB37" s="14"/>
      <c r="AC37" s="14"/>
      <c r="AD37" s="14"/>
      <c r="AE37" s="120"/>
      <c r="AF37" s="120"/>
      <c r="AG37" s="120"/>
      <c r="AH37" s="120"/>
      <c r="AI37" s="120"/>
      <c r="AJ37" s="120"/>
      <c r="AK37" s="120"/>
      <c r="AL37" s="160"/>
      <c r="AM37" s="120"/>
      <c r="AN37" s="160"/>
      <c r="AO37" s="120"/>
      <c r="AP37" s="160"/>
      <c r="AQ37" s="120"/>
      <c r="AR37" s="12"/>
      <c r="AS37"/>
      <c r="AU37"/>
      <c r="AY37" s="14"/>
      <c r="AZ37" s="14"/>
      <c r="BA37" s="14"/>
      <c r="BB37" s="109"/>
      <c r="BC37" s="109"/>
      <c r="BO37" s="12"/>
      <c r="BP37"/>
      <c r="BR37"/>
      <c r="BV37" s="14"/>
      <c r="BW37" s="14"/>
      <c r="BX37" s="14"/>
      <c r="BY37" s="109"/>
      <c r="BZ37" s="109"/>
      <c r="CL37" s="12"/>
      <c r="CM37"/>
      <c r="CS37" s="14"/>
      <c r="CT37" s="14"/>
      <c r="CU37" s="14"/>
      <c r="CV37" s="109"/>
      <c r="CW37" s="109"/>
      <c r="DI37" s="12"/>
      <c r="DJ37"/>
      <c r="DK37"/>
      <c r="DL37" s="20"/>
      <c r="DM37" s="20"/>
      <c r="DN37" s="20"/>
      <c r="DO37" s="20"/>
      <c r="DP37" s="121"/>
      <c r="DQ37" s="121"/>
      <c r="DR37" s="121"/>
      <c r="DS37" s="109"/>
      <c r="DT37" s="109"/>
      <c r="EF37" t="str">
        <f t="shared" si="0"/>
        <v/>
      </c>
      <c r="EG37" s="154" t="str">
        <f t="shared" si="1"/>
        <v/>
      </c>
    </row>
    <row r="38" spans="6:137">
      <c r="F38"/>
      <c r="M38" s="12"/>
      <c r="N38" s="178"/>
      <c r="Q38"/>
      <c r="T38" s="13"/>
      <c r="W38"/>
      <c r="AB38" s="14"/>
      <c r="AC38" s="14"/>
      <c r="AD38" s="14"/>
      <c r="AE38" s="120"/>
      <c r="AF38" s="120"/>
      <c r="AG38" s="120"/>
      <c r="AH38" s="120"/>
      <c r="AI38" s="120"/>
      <c r="AJ38" s="120"/>
      <c r="AK38" s="120"/>
      <c r="AL38" s="160"/>
      <c r="AM38" s="120"/>
      <c r="AN38" s="160"/>
      <c r="AO38" s="120"/>
      <c r="AP38" s="160"/>
      <c r="AQ38" s="120"/>
      <c r="AR38" s="12"/>
      <c r="AS38"/>
      <c r="AU38"/>
      <c r="AY38" s="14"/>
      <c r="AZ38" s="14"/>
      <c r="BA38" s="14"/>
      <c r="BB38" s="109"/>
      <c r="BC38" s="109"/>
      <c r="BO38" s="12"/>
      <c r="BP38"/>
      <c r="BR38"/>
      <c r="BV38" s="14"/>
      <c r="BW38" s="14"/>
      <c r="BX38" s="14"/>
      <c r="BY38" s="109"/>
      <c r="BZ38" s="109"/>
      <c r="CL38" s="12"/>
      <c r="CM38"/>
      <c r="CS38" s="14"/>
      <c r="CT38" s="14"/>
      <c r="CU38" s="14"/>
      <c r="CV38" s="109"/>
      <c r="CW38" s="109"/>
      <c r="DI38" s="12"/>
      <c r="DJ38"/>
      <c r="DK38"/>
      <c r="DL38" s="20"/>
      <c r="DM38" s="20"/>
      <c r="DN38" s="20"/>
      <c r="DO38" s="20"/>
      <c r="DP38" s="121"/>
      <c r="DQ38" s="121"/>
      <c r="DR38" s="121"/>
      <c r="DS38" s="109"/>
      <c r="DT38" s="109"/>
      <c r="EF38" t="str">
        <f t="shared" si="0"/>
        <v/>
      </c>
      <c r="EG38" s="154" t="str">
        <f t="shared" si="1"/>
        <v/>
      </c>
    </row>
    <row r="39" spans="6:137">
      <c r="F39"/>
      <c r="M39" s="12"/>
      <c r="N39" s="178"/>
      <c r="Q39"/>
      <c r="T39" s="13"/>
      <c r="W39"/>
      <c r="AB39" s="14"/>
      <c r="AC39" s="14"/>
      <c r="AD39" s="14"/>
      <c r="AE39" s="120"/>
      <c r="AF39" s="120"/>
      <c r="AG39" s="120"/>
      <c r="AH39" s="120"/>
      <c r="AI39" s="120"/>
      <c r="AJ39" s="120"/>
      <c r="AK39" s="120"/>
      <c r="AL39" s="160"/>
      <c r="AM39" s="120"/>
      <c r="AN39" s="160"/>
      <c r="AO39" s="120"/>
      <c r="AP39" s="160"/>
      <c r="AQ39" s="120"/>
      <c r="AR39" s="12"/>
      <c r="AS39"/>
      <c r="AU39"/>
      <c r="AY39" s="14"/>
      <c r="AZ39" s="14"/>
      <c r="BA39" s="14"/>
      <c r="BB39" s="109"/>
      <c r="BC39" s="109"/>
      <c r="BO39" s="12"/>
      <c r="BP39"/>
      <c r="BR39"/>
      <c r="BV39" s="14"/>
      <c r="BW39" s="14"/>
      <c r="BX39" s="14"/>
      <c r="BY39" s="109"/>
      <c r="BZ39" s="109"/>
      <c r="CL39" s="12"/>
      <c r="CM39"/>
      <c r="CS39" s="14"/>
      <c r="CT39" s="14"/>
      <c r="CU39" s="14"/>
      <c r="CV39" s="109"/>
      <c r="CW39" s="109"/>
      <c r="DI39" s="12"/>
      <c r="DJ39"/>
      <c r="DK39"/>
      <c r="DL39" s="20"/>
      <c r="DM39" s="20"/>
      <c r="DN39" s="20"/>
      <c r="DO39" s="20"/>
      <c r="DP39" s="121"/>
      <c r="DQ39" s="121"/>
      <c r="DR39" s="121"/>
      <c r="DS39" s="109"/>
      <c r="DT39" s="109"/>
      <c r="EF39" t="str">
        <f t="shared" ref="EF39:EF70" si="2">IF(B39&lt;&gt;"",CONCATENATE("INSERT INTO stg_Schedule(UUID, ","ExcelRow, [Site.Name], [Description], DefaultInstructions, DefaultSafetyNotes,[DefaultCustomerReferenceNumber], [AssetType1.Name], [AssetType2.Name], StartDate, EndDate,"," EnableHierarchyProcess, CombineFrequencyDescriptions, [DefaultCostStatus.Name], [DefaultBillingStatus.Name], [WorkOrderType.Name], [Subclass.Name], [WorkOrderTagNames], [DefaultWorkOrderPriority.Name], [DefaultWorkOrderRequestor], [DefaultSiteContact], ","[ScheduleEntries1.Scale], [ScheduleEntries1.Frequency], [ScheduleEntries1.Mode], [ScheduleEntries1.DaysBefore], [ScheduleEntries1.DaysAfter], [ScheduleEntries1.Provider.Name], [ScheduleEntries1.EstimatedHours], [ScheduleEntries1.NextDueDate], ","[ScheduleEntries1.QuestionSet],[ScheduleEntries1.SuffixText], [ScheduleEntries1.Monday], [ScheduleEntries1.Tuesday],[ScheduleEntries1.Wednesday], "," [ScheduleEntries1.Thursday], [ScheduleEntries1.Friday], [ScheduleEntries1.Saturday], [ScheduleEntries1.Sunday],","[ScheduleEntries1.MaterialCost],[ScheduleEntries1.MaterialTaxType],[ScheduleEntries1.BuyPrice],[ScheduleEntries1.BuyTaxType],[ScheduleEntries1.SellPrice],[ScheduleEntries1.SellTaxType],","[ScheduleEntries2.Scale], [ScheduleEntries2.Frequency], [ScheduleEntries2.Mode], [ScheduleEntries2.DaysBefore], [ScheduleEntries2.DaysAfter], [ScheduleEntries2.Provider.Name], [ScheduleEntries2.EstimatedHours], [ScheduleEntries2.NextDueDate], ","[ScheduleEntries2.QuestionSet],[ScheduleEntries2.SuffixText], [ScheduleEntries2.Monday], [ScheduleEntries2.Tuesday], [ScheduleEntries2.Wednesday],  "," [ScheduleEntries2.Thursday], [ScheduleEntries2.Friday],[ScheduleEntries2.Saturday],[ScheduleEntries2.Sunday],","[ScheduleEntries2.MaterialCost],[ScheduleEntries2.MaterialTaxType],[ScheduleEntries2.BuyPrice],[ScheduleEntries2.BuyTaxType],[ScheduleEntries2.SellPrice],[ScheduleEntries2.SellTaxType],","[ScheduleEntries3.Scale], [ScheduleEntries3.Frequency], [ScheduleEntries3.Mode], [ScheduleEntries3.DaysBefore], [ScheduleEntries3.DaysAfter], [ScheduleEntries3.Provider.Name], [ScheduleEntries3.EstimatedHours], [ScheduleEntries3.NextDueDate], "," [ScheduleEntries3.QuestionSet],[ScheduleEntries3.SuffixText],[ScheduleEntries3.Monday], [ScheduleEntries3.Tuesday], [ScheduleEntries3.Wednesday],  ","[ScheduleEntries3.Thursday], [ScheduleEntries3.Friday], [ScheduleEntries3.Saturday], [ScheduleEntries3.Sunday],","[ScheduleEntries3.MaterialCost],[ScheduleEntries3.MaterialTaxType],[ScheduleEntries3.BuyPrice],[ScheduleEntries3.BuyTaxType],[ScheduleEntries3.SellPrice],[ScheduleEntries3.SellTaxType],","[ScheduleEntries4.Scale], [ScheduleEntries4.Frequency], [ScheduleEntries4.Mode], [ScheduleEntries4.DaysBefore], [ScheduleEntries4.DaysAfter], [ScheduleEntries4.Provider.Name], [ScheduleEntries4.EstimatedHours], [ScheduleEntries4.NextDueDate], ","[ScheduleEntries4.QuestionSet],[ScheduleEntries4.SuffixText], [ScheduleEntries4.Monday], [ScheduleEntries4.Tuesday], [ScheduleEntries4.Wednesday],  "," [ScheduleEntries4.Thursday], [ScheduleEntries4.Friday], [ScheduleEntries4.Saturday], [ScheduleEntries4.Sunday],"," [ScheduleEntries4.MaterialCost],[ScheduleEntries4.MaterialTaxType],[ScheduleEntries4.BuyPrice],[ScheduleEntries4.BuyTaxType],[ScheduleEntries4.SellPrice],[ScheduleEntries4.SellTaxType],","[ScheduleEntries5.Scale], [ScheduleEntries5.Frequency], [ScheduleEntries5.Mode], [ScheduleEntries5.DaysBefore], [ScheduleEntries5.DaysAfter], [ScheduleEntries5.Provider.Name], [ScheduleEntries5.EstimatedHours], [ScheduleEntries5.NextDueDate], ","[ScheduleEntries5.QuestionSet], [ScheduleEntries5.SuffixText],[ScheduleEntries5.Monday], [ScheduleEntries5.Tuesday], [ScheduleEntries5.Wednesday],  "," [ScheduleEntries5.Thursday], [ScheduleEntries5.Friday], [ScheduleEntries5.Saturday], [ScheduleEntries5.Sunday],"," [ScheduleEntries5.MaterialCost],[ScheduleEntries5.MaterialTaxType],[ScheduleEntries5.BuyPrice],[ScheduleEntries5.BuyTaxType],[ScheduleEntries5.SellPrice],[ScheduleEntries5.SellTaxType]",")", EG39, ""),"")</f>
        <v/>
      </c>
      <c r="EG39" s="154" t="str">
        <f t="shared" ref="EG39:EG69" si="3">IF(B39&lt;&gt;"",CONCATENATE(" VALUES (NEWID(), ",ROW(),", ",IF(B39&lt;&gt;"",CONCATENATE("N'",SUBSTITUTE(B39,"'","''"),"'"),"NULL"),IF(C39&lt;&gt;"",CONCATENATE(", N'",SUBSTITUTE(C39,"'","''"),"'"),", NULL"),IF(D39&lt;&gt;"",CONCATENATE(", N'",SUBSTITUTE(D39,"'","''"),"'"),", NULL"),IF(E39&lt;&gt;"",CONCATENATE(", N'",SUBSTITUTE(E39,"'","''"),"'"),", NULL"),IF(F39&lt;&gt;"",CONCATENATE(", N'",SUBSTITUTE(F39,"'","''"),"'"),", NULL"),IF(G39&lt;&gt;"",CONCATENATE(", N'",SUBSTITUTE(G39,"'","''"),"'"),", NULL"),IF(H39&lt;&gt;"",CONCATENATE(", N'",TEXT(H39,"MM/DD/YYYY"),"'"),", NULL"),IF(I39&lt;&gt;"",CONCATENATE(", N'",TEXT(I39,"MM/DD/YYYY"),"'"),", NULL"),IF(J39&lt;&gt;"",CONCATENATE(", N'",TEXT(J39,"MM/DD/YYYY"),"'"),", NULL"),IF(EXACT(K39,"1"),", 1",", 0"),IF(EXACT(L39,"1"),", 1",", 0"),IF(S39&lt;&gt;"",CONCATENATE(", N'",SUBSTITUTE(S39,"'","''"),"'"),", NULL"),IF(T39&lt;&gt;"",CONCATENATE(", N'",SUBSTITUTE(T39,"'","''"),"'"),", NULL"),IF(M39&lt;&gt;"",CONCATENATE(", N'",SUBSTITUTE(M39,"'","''"),"'"),", NULL"),IF(N39&lt;&gt;"",CONCATENATE(", N'",SUBSTITUTE(N39,"'","''"),"'"),", NULL"),IF(O39&lt;&gt;"",CONCATENATE(", N'",SUBSTITUTE(O39,"'","''"),"'"),", NULL"),IF(P39&lt;&gt;"",CONCATENATE(", N'",SUBSTITUTE(P39,"'","''"),"'"),", NULL"),IF(Q39&lt;&gt;"",CONCATENATE(", N'",SUBSTITUTE(Q39,"'","''"),"'"),", NULL"),IF(R39&lt;&gt;"",CONCATENATE(", N'",SUBSTITUTE(R39,"'","''"),"'"),", NULL"),IF(U39&lt;&gt;"",CONCATENATE(", N'",SUBSTITUTE(U39,"'","''"),"'"),", NULL"),IF(V39&lt;&gt;"",CONCATENATE(", N'",SUBSTITUTE(V39,"'","''"),"'"),", NULL"),IF(W39&lt;&gt;"",CONCATENATE(", N'",SUBSTITUTE(W39,"'","''"),"'"),", NULL"),IF(X39&lt;&gt;"",CONCATENATE(", N'",SUBSTITUTE(X39,"'","''"),"'"),", NULL"),IF(Y39&lt;&gt;"",CONCATENATE(", N'",SUBSTITUTE(Y39,"'","''"),"'"),", NULL"),IF(Z39&lt;&gt;"",CONCATENATE(", N'",SUBSTITUTE(Z39,"'","''"),"'"),", NULL"),IF(AA39&lt;&gt;"",CONCATENATE(", N'",SUBSTITUTE(AA39,"'","''"),"'"),", NULL"),IF(AB39&lt;&gt;"",CONCATENATE(", N'",TEXT(AB39,"MM/DD/YYYY"),"'"),", NULL"),IF(AC39&lt;&gt;"",CONCATENATE(", N'",SUBSTITUTE(AC39,"'","''"),"' "),", NULL"),IF(AD39&lt;&gt;"",CONCATENATE(", N'",SUBSTITUTE(AD39,"'","''"),"' "),", NULL"),IF(AE39="Y",", 1",", 0"),IF(AF39="Y",", 1",", 0"),IF(AG39="Y",", 1",", 0"),IF(AH39="Y",", 1",", 0"),IF(AI39="Y",", 1",", 0"),IF(AJ39="Y",", 1",", 0"),IF(AK39="Y",", 1",", 0"),IF(AL39&lt;&gt;"", CONCATENATE(", N'", SUBSTITUTE(AL39, "'", "''"), "'"), ", NULL"),IF(AM39&lt;&gt;"", CONCATENATE(", N'", SUBSTITUTE(AM39, "'", "''"), "'"), ", NULL"),IF(AN39&lt;&gt;"", CONCATENATE(", N'", SUBSTITUTE(AN39, "'", "''"), "'"), ", NULL"),IF(AO39&lt;&gt;"", CONCATENATE(", N'", SUBSTITUTE(AO39, "'", "''"), "'"), ", NULL"),IF(AP39&lt;&gt;"", CONCATENATE(", N'", SUBSTITUTE(AP39, "'", "''"), "'"), ", NULL"),IF(AQ39&lt;&gt;"", CONCATENATE(", N'", SUBSTITUTE(AQ39, "'", "''"), "'"), ", NULL"),IF(AR39&lt;&gt;"",CONCATENATE(", N'",SUBSTITUTE(AR39,"'","''"),"'"),", NULL"),IF(AS39&lt;&gt;"",CONCATENATE(", N'",SUBSTITUTE(AS39,"'","''"),"'"),", NULL"),IF(AT39&lt;&gt;"",CONCATENATE(", N'",SUBSTITUTE(AT39,"'","''"),"'"),", NULL"),IF(AU39&lt;&gt;"",CONCATENATE(", N'",SUBSTITUTE(AU39,"'","''"),"'"),", NULL"),IF(AV39&lt;&gt;"",CONCATENATE(", N'",SUBSTITUTE(AV39,"'","''"),"'"),", NULL"),IF(AW39&lt;&gt;"",CONCATENATE(", N'",SUBSTITUTE(AW39,"'","''"),"'"),", NULL"),IF(AX39&lt;&gt;"",CONCATENATE(", N'",SUBSTITUTE(AX39,"'","''"),"'"),", NULL"),IF(AY39&lt;&gt;"",CONCATENATE(", N'",TEXT(AY39,"MM/DD/YYYY"),"'"),", NULL"),IF(AZ39&lt;&gt;"",CONCATENATE(", N'",SUBSTITUTE(AZ39,"'","''"),"' "),", NULL"),IF(BA39&lt;&gt;"",CONCATENATE(", N'",SUBSTITUTE(BA39,"'","''"),"' "),", NULL"),IF(BB39="Y",", 1",", 0"),IF(BC39="Y",", 1",", 0"),IF(BD39="Y",", 1",", 0"),IF(BE39="Y",", 1",", 0"),IF(BF39="Y",", 1",", 0"),IF(BG39="Y",", 1",", 0"),IF(BH39="Y",", 1",", 0"),IF(BI39&lt;&gt;"", CONCATENATE(", N'", SUBSTITUTE(BI39, "'", "''"), "'"), ", NULL"),IF(BJ39&lt;&gt;"", CONCATENATE(", N'", SUBSTITUTE(BJ39, "'", "''"), "'"), ", NULL"),IF(BK39&lt;&gt;"", CONCATENATE(", N'", SUBSTITUTE(BK39, "'", "''"), "'"), ", NULL"),IF(BL39&lt;&gt;"", CONCATENATE(", N'", SUBSTITUTE(BL39, "'", "''"), "'"), ", NULL"),IF(BM39&lt;&gt;"", CONCATENATE(", N'", SUBSTITUTE(BM39, "'", "''"), "'"), ", NULL"),IF(BN39&lt;&gt;"", CONCATENATE(", N'", SUBSTITUTE(BN39, "'", "''"), "'"), ", NULL"),IF(BO39&lt;&gt;"",CONCATENATE(", N'",SUBSTITUTE(BO39,"'","''"),"'"),", NULL"),IF(BP39&lt;&gt;"",CONCATENATE(", N'",SUBSTITUTE(BP39,"'","''"),"'"),", NULL"),IF(BQ39&lt;&gt;"",CONCATENATE(", N'",SUBSTITUTE(BQ39,"'","''"),"'"),", NULL"),IF(BR39&lt;&gt;"",CONCATENATE(", N'",SUBSTITUTE(BR39,"'","''"),"'"),", NULL"),IF(BS39&lt;&gt;"",CONCATENATE(", N'",SUBSTITUTE(BS39,"'","''"),"'"),", NULL"),IF(BT39&lt;&gt;"",CONCATENATE(", N'",SUBSTITUTE(BT39,"'","''"),"'"),", NULL"),IF(BU39&lt;&gt;"",CONCATENATE(", N'",SUBSTITUTE(BU39,"'","''"),"'"),", NULL"),IF(BV39&lt;&gt;"",CONCATENATE(", N'",TEXT(BV39,"MM/DD/YYYY"),"'"),", NULL"),IF(BW39&lt;&gt;"",CONCATENATE(", N'",SUBSTITUTE(BW39,"'","''"),"' "),", NULL"),IF(BX39&lt;&gt;"",CONCATENATE(", N'",SUBSTITUTE(BX39,"'","''"),"' "),", NULL"),IF(BY39="Y",", 1",", 0"),IF(BZ39="Y",", 1",", 0"),IF(CA39="Y",", 1",", 0"),IF(CB39="Y",", 1",", 0"),IF(CC39="Y",", 1",", 0"),IF(CD39="Y",", 1",", 0"),IF(CE39="Y",", 1",", 0"),IF(CF39&lt;&gt;"", CONCATENATE(", N'", SUBSTITUTE(CF39, "'", "''"), "'"), ", NULL"),IF(CG39&lt;&gt;"", CONCATENATE(", N'", SUBSTITUTE(CG39, "'", "''"), "'"), ", NULL"),IF(CH39&lt;&gt;"", CONCATENATE(", N'", SUBSTITUTE(CH39, "'", "''"), "'"), ", NULL"),IF(CI39&lt;&gt;"", CONCATENATE(", N'", SUBSTITUTE(CI39, "'", "''"), "'"), ", NULL"),IF(CJ39&lt;&gt;"", CONCATENATE(", N'", SUBSTITUTE(CJ39, "'", "''"), "'"), ", NULL"),IF(CK39&lt;&gt;"", CONCATENATE(", N'", SUBSTITUTE(CK39, "'", "''"), "'"), ", NULL"),IF(CL39&lt;&gt;"",CONCATENATE(", N'",SUBSTITUTE(CL39,"'","''"),"'"),", NULL"),IF(CM39&lt;&gt;"",CONCATENATE(", N'",SUBSTITUTE(CM39,"'","''"),"'"),", NULL"),IF(CN39&lt;&gt;"",CONCATENATE(", N'",SUBSTITUTE(CN39,"'","''"),"'"),", NULL"),IF(CO39&lt;&gt;"",CONCATENATE(", N'",SUBSTITUTE(CO39,"'","''"),"'"),", NULL"),IF(CP39&lt;&gt;"",CONCATENATE(", N'",SUBSTITUTE(CP39,"'","''"),"'"),", NULL"),IF(CQ39&lt;&gt;"",CONCATENATE(", N'",SUBSTITUTE(CQ39,"'","''"),"'"),", NULL"),IF(CR39&lt;&gt;"",CONCATENATE(", N'",SUBSTITUTE(CR39,"'","''"),"'"),", NULL"),IF(CS39&lt;&gt;"",CONCATENATE(", N'",TEXT(CS39,"MM/DD/YYYY"),"'"),", NULL"),IF(CT39&lt;&gt;"",CONCATENATE(", N'",SUBSTITUTE(CT39,"'","''"),"' "),", NULL"),IF(CU39&lt;&gt;"",CONCATENATE(", N'",SUBSTITUTE(CU39,"'","''"),"' "),", NULL"),IF(CV39="Y",", 1",", 0"),IF(CW39="Y",", 1",", 0"),IF(CX39="Y",", 1",", 0"),IF(CY39="Y",", 1",", 0"),IF(CZ39="Y",", 1",", 0"),IF(DA39="Y",", 1",", 0"),IF(DB39="Y",", 1",", 0"),IF(DC39&lt;&gt;"", CONCATENATE(", N'", SUBSTITUTE(DC39, "'", "''"), "'"), ", NULL"),IF(DD39&lt;&gt;"", CONCATENATE(", N'", SUBSTITUTE(DD39, "'", "''"), "'"), ", NULL"),IF(DE39&lt;&gt;"", CONCATENATE(", N'", SUBSTITUTE(DE39, "'", "''"), "'"), ", NULL"),IF(DF39&lt;&gt;"", CONCATENATE(", N'", SUBSTITUTE(DF39, "'", "''"), "'"), ", NULL"),IF(DG39&lt;&gt;"", CONCATENATE(", N'", SUBSTITUTE(DG39, "'", "''"), "'"), ", NULL"),IF(DH39&lt;&gt;"", CONCATENATE(", N'", SUBSTITUTE(DH39, "'", "''"), "'"), ", NULL"),IF(DI39&lt;&gt;"",CONCATENATE(", N'",SUBSTITUTE(DI39,"'","''"),"'"),", NULL"),IF(DJ39&lt;&gt;"",CONCATENATE(", N'",SUBSTITUTE(DJ39,"'","''"),"'"),", NULL"),IF(DK39&lt;&gt;"",CONCATENATE(", N'",SUBSTITUTE(DK39,"'","''"),"'"),", NULL"),IF(DL39&lt;&gt;"",CONCATENATE(", N'",SUBSTITUTE(DL39,"'","''"),"'"),", NULL"),IF(DM39&lt;&gt;"",CONCATENATE(", N'",SUBSTITUTE(DM39,"'","''"),"'"),", NULL"),IF(DN39&lt;&gt;"",CONCATENATE(", N'",SUBSTITUTE(DN39,"'","''"),"'"),", NULL"),IF(DO39&lt;&gt;"",CONCATENATE(", N'",SUBSTITUTE(DO39,"'","''"),"'"),", NULL"),IF(DP39&lt;&gt;"",CONCATENATE(", N'",TEXT(DP39,"MM/DD/YYYY"),"'"),", NULL"),IF(DQ39&lt;&gt;"",CONCATENATE(", N'",SUBSTITUTE(DQ39,"'","''"),"' "),", NULL"),IF(DR39&lt;&gt;"",CONCATENATE(", N'",SUBSTITUTE(DR39,"'","''"),"' "),", NULL"),IF(DS39="Y",", 1",", 0"),IF(DT39="Y",", 1",", 0"),IF(DU39="Y",", 1",", 0"),IF(DV39="Y",", 1",", 0"),IF(DW39="Y",", 1",", 0"),IF(DX39="Y",", 1",", 0"),IF(DY39="Y",", 1);",", 0"),IF(DZ39&lt;&gt;"", CONCATENATE(", N'", SUBSTITUTE(DZ39, "'", "''"), "'"), ", NULL"),IF(EA39&lt;&gt;"", CONCATENATE(", N'", SUBSTITUTE(EA39, "'", "''"), "'"), ", NULL"),IF(EB39&lt;&gt;"", CONCATENATE(", N'", SUBSTITUTE(EB39, "'", "''"), "'"), ", NULL"),IF(EC39&lt;&gt;"", CONCATENATE(", N'", SUBSTITUTE(EC39, "'", "''"), "'"), ", NULL"),IF(ED39&lt;&gt;"", CONCATENATE(", N'", SUBSTITUTE(ED39, "'", "''"), "'"), ", NULL"),IF(EE39&lt;&gt;"", CONCATENATE(", N'", SUBSTITUTE(EE39, "'", "''"), "');"), ", NULL);")), "")</f>
        <v/>
      </c>
    </row>
    <row r="40" spans="6:137">
      <c r="F40"/>
      <c r="M40" s="12"/>
      <c r="N40" s="178"/>
      <c r="Q40"/>
      <c r="T40" s="13"/>
      <c r="W40"/>
      <c r="AB40" s="14"/>
      <c r="AC40" s="14"/>
      <c r="AD40" s="14"/>
      <c r="AE40" s="120"/>
      <c r="AF40" s="120"/>
      <c r="AG40" s="120"/>
      <c r="AH40" s="120"/>
      <c r="AI40" s="120"/>
      <c r="AJ40" s="120"/>
      <c r="AK40" s="120"/>
      <c r="AL40" s="160"/>
      <c r="AM40" s="120"/>
      <c r="AN40" s="160"/>
      <c r="AO40" s="120"/>
      <c r="AP40" s="160"/>
      <c r="AQ40" s="120"/>
      <c r="AR40" s="12"/>
      <c r="AS40"/>
      <c r="AU40"/>
      <c r="AY40" s="14"/>
      <c r="AZ40" s="14"/>
      <c r="BA40" s="14"/>
      <c r="BB40" s="109"/>
      <c r="BC40" s="109"/>
      <c r="BO40" s="12"/>
      <c r="BP40"/>
      <c r="BR40"/>
      <c r="BV40" s="14"/>
      <c r="BW40" s="14"/>
      <c r="BX40" s="14"/>
      <c r="BY40" s="109"/>
      <c r="BZ40" s="109"/>
      <c r="CL40" s="12"/>
      <c r="CM40"/>
      <c r="CS40" s="14"/>
      <c r="CT40" s="14"/>
      <c r="CU40" s="14"/>
      <c r="CV40" s="109"/>
      <c r="CW40" s="109"/>
      <c r="DI40" s="12"/>
      <c r="DJ40"/>
      <c r="DK40"/>
      <c r="DL40" s="20"/>
      <c r="DM40" s="20"/>
      <c r="DN40" s="20"/>
      <c r="DO40" s="20"/>
      <c r="DP40" s="121"/>
      <c r="DQ40" s="121"/>
      <c r="DR40" s="121"/>
      <c r="DS40" s="109"/>
      <c r="DT40" s="109"/>
      <c r="EF40" t="str">
        <f t="shared" si="2"/>
        <v/>
      </c>
      <c r="EG40" s="154" t="str">
        <f t="shared" si="3"/>
        <v/>
      </c>
    </row>
    <row r="41" spans="6:137">
      <c r="F41"/>
      <c r="M41" s="12"/>
      <c r="N41" s="178"/>
      <c r="Q41"/>
      <c r="T41" s="13"/>
      <c r="W41"/>
      <c r="AB41" s="14"/>
      <c r="AC41" s="14"/>
      <c r="AD41" s="14"/>
      <c r="AE41" s="120"/>
      <c r="AF41" s="120"/>
      <c r="AG41" s="120"/>
      <c r="AH41" s="120"/>
      <c r="AI41" s="120"/>
      <c r="AJ41" s="120"/>
      <c r="AK41" s="120"/>
      <c r="AL41" s="160"/>
      <c r="AM41" s="120"/>
      <c r="AN41" s="160"/>
      <c r="AO41" s="120"/>
      <c r="AP41" s="160"/>
      <c r="AQ41" s="120"/>
      <c r="AR41" s="12"/>
      <c r="AS41"/>
      <c r="AU41"/>
      <c r="AY41" s="14"/>
      <c r="AZ41" s="14"/>
      <c r="BA41" s="14"/>
      <c r="BB41" s="109"/>
      <c r="BC41" s="109"/>
      <c r="BO41" s="12"/>
      <c r="BP41"/>
      <c r="BR41"/>
      <c r="BV41" s="14"/>
      <c r="BW41" s="14"/>
      <c r="BX41" s="14"/>
      <c r="BY41" s="109"/>
      <c r="BZ41" s="109"/>
      <c r="CL41" s="12"/>
      <c r="CM41"/>
      <c r="CS41" s="14"/>
      <c r="CT41" s="14"/>
      <c r="CU41" s="14"/>
      <c r="CV41" s="109"/>
      <c r="CW41" s="109"/>
      <c r="DI41" s="12"/>
      <c r="DJ41"/>
      <c r="DK41"/>
      <c r="DL41" s="20"/>
      <c r="DM41" s="20"/>
      <c r="DN41" s="20"/>
      <c r="DO41" s="20"/>
      <c r="DP41" s="121"/>
      <c r="DQ41" s="121"/>
      <c r="DR41" s="121"/>
      <c r="DS41" s="109"/>
      <c r="DT41" s="109"/>
      <c r="EF41" t="str">
        <f t="shared" si="2"/>
        <v/>
      </c>
      <c r="EG41" s="154" t="str">
        <f t="shared" si="3"/>
        <v/>
      </c>
    </row>
    <row r="42" spans="6:137">
      <c r="F42"/>
      <c r="M42" s="12"/>
      <c r="N42" s="178"/>
      <c r="Q42"/>
      <c r="T42" s="13"/>
      <c r="W42"/>
      <c r="AB42" s="14"/>
      <c r="AC42" s="14"/>
      <c r="AD42" s="14"/>
      <c r="AE42" s="120"/>
      <c r="AF42" s="120"/>
      <c r="AG42" s="120"/>
      <c r="AH42" s="120"/>
      <c r="AI42" s="120"/>
      <c r="AJ42" s="120"/>
      <c r="AK42" s="120"/>
      <c r="AL42" s="160"/>
      <c r="AM42" s="120"/>
      <c r="AN42" s="160"/>
      <c r="AO42" s="120"/>
      <c r="AP42" s="160"/>
      <c r="AQ42" s="120"/>
      <c r="AR42" s="12"/>
      <c r="AS42"/>
      <c r="AU42"/>
      <c r="AY42" s="14"/>
      <c r="AZ42" s="14"/>
      <c r="BA42" s="14"/>
      <c r="BB42" s="109"/>
      <c r="BC42" s="109"/>
      <c r="BO42" s="12"/>
      <c r="BP42"/>
      <c r="BR42"/>
      <c r="BV42" s="14"/>
      <c r="BW42" s="14"/>
      <c r="BX42" s="14"/>
      <c r="BY42" s="109"/>
      <c r="BZ42" s="109"/>
      <c r="CL42" s="12"/>
      <c r="CM42"/>
      <c r="CS42" s="14"/>
      <c r="CT42" s="14"/>
      <c r="CU42" s="14"/>
      <c r="CV42" s="109"/>
      <c r="CW42" s="109"/>
      <c r="DI42" s="12"/>
      <c r="DJ42"/>
      <c r="DK42"/>
      <c r="DL42" s="20"/>
      <c r="DM42" s="20"/>
      <c r="DN42" s="20"/>
      <c r="DO42" s="20"/>
      <c r="DP42" s="121"/>
      <c r="DQ42" s="121"/>
      <c r="DR42" s="121"/>
      <c r="DS42" s="109"/>
      <c r="DT42" s="109"/>
      <c r="EF42" t="str">
        <f t="shared" si="2"/>
        <v/>
      </c>
      <c r="EG42" s="154" t="str">
        <f t="shared" si="3"/>
        <v/>
      </c>
    </row>
    <row r="43" spans="6:137">
      <c r="F43"/>
      <c r="M43" s="12"/>
      <c r="N43" s="178"/>
      <c r="Q43"/>
      <c r="T43" s="13"/>
      <c r="W43"/>
      <c r="AB43" s="14"/>
      <c r="AC43" s="14"/>
      <c r="AD43" s="14"/>
      <c r="AE43" s="120"/>
      <c r="AF43" s="120"/>
      <c r="AG43" s="120"/>
      <c r="AH43" s="120"/>
      <c r="AI43" s="120"/>
      <c r="AJ43" s="120"/>
      <c r="AK43" s="120"/>
      <c r="AL43" s="160"/>
      <c r="AM43" s="120"/>
      <c r="AN43" s="160"/>
      <c r="AO43" s="120"/>
      <c r="AP43" s="160"/>
      <c r="AQ43" s="120"/>
      <c r="AR43" s="12"/>
      <c r="AS43"/>
      <c r="AU43"/>
      <c r="AY43" s="14"/>
      <c r="AZ43" s="14"/>
      <c r="BA43" s="14"/>
      <c r="BB43" s="109"/>
      <c r="BC43" s="109"/>
      <c r="BO43" s="12"/>
      <c r="BP43"/>
      <c r="BR43"/>
      <c r="BV43" s="14"/>
      <c r="BW43" s="14"/>
      <c r="BX43" s="14"/>
      <c r="BY43" s="109"/>
      <c r="BZ43" s="109"/>
      <c r="CL43" s="12"/>
      <c r="CM43"/>
      <c r="CS43" s="14"/>
      <c r="CT43" s="14"/>
      <c r="CU43" s="14"/>
      <c r="CV43" s="109"/>
      <c r="CW43" s="109"/>
      <c r="DI43" s="12"/>
      <c r="DJ43"/>
      <c r="DK43"/>
      <c r="DL43" s="20"/>
      <c r="DM43" s="20"/>
      <c r="DN43" s="20"/>
      <c r="DO43" s="20"/>
      <c r="DP43" s="121"/>
      <c r="DQ43" s="121"/>
      <c r="DR43" s="121"/>
      <c r="DS43" s="109"/>
      <c r="DT43" s="109"/>
      <c r="EF43" t="str">
        <f t="shared" si="2"/>
        <v/>
      </c>
      <c r="EG43" s="154" t="str">
        <f t="shared" si="3"/>
        <v/>
      </c>
    </row>
    <row r="44" spans="6:137">
      <c r="F44"/>
      <c r="M44" s="12"/>
      <c r="N44" s="178"/>
      <c r="Q44"/>
      <c r="T44" s="13"/>
      <c r="W44"/>
      <c r="AB44" s="14"/>
      <c r="AC44" s="14"/>
      <c r="AD44" s="14"/>
      <c r="AE44" s="120"/>
      <c r="AF44" s="120"/>
      <c r="AG44" s="120"/>
      <c r="AH44" s="120"/>
      <c r="AI44" s="120"/>
      <c r="AJ44" s="120"/>
      <c r="AK44" s="120"/>
      <c r="AL44" s="160"/>
      <c r="AM44" s="120"/>
      <c r="AN44" s="160"/>
      <c r="AO44" s="120"/>
      <c r="AP44" s="160"/>
      <c r="AQ44" s="120"/>
      <c r="AR44" s="12"/>
      <c r="AS44"/>
      <c r="AU44"/>
      <c r="AY44" s="14"/>
      <c r="AZ44" s="14"/>
      <c r="BA44" s="14"/>
      <c r="BB44" s="109"/>
      <c r="BC44" s="109"/>
      <c r="BO44" s="12"/>
      <c r="BP44"/>
      <c r="BR44"/>
      <c r="BV44" s="14"/>
      <c r="BW44" s="14"/>
      <c r="BX44" s="14"/>
      <c r="BY44" s="109"/>
      <c r="BZ44" s="109"/>
      <c r="CL44" s="12"/>
      <c r="CM44"/>
      <c r="CS44" s="14"/>
      <c r="CT44" s="14"/>
      <c r="CU44" s="14"/>
      <c r="CV44" s="109"/>
      <c r="CW44" s="109"/>
      <c r="DI44" s="12"/>
      <c r="DJ44"/>
      <c r="DK44"/>
      <c r="DL44" s="20"/>
      <c r="DM44" s="20"/>
      <c r="DN44" s="20"/>
      <c r="DO44" s="20"/>
      <c r="DP44" s="121"/>
      <c r="DQ44" s="121"/>
      <c r="DR44" s="121"/>
      <c r="DS44" s="109"/>
      <c r="DT44" s="109"/>
      <c r="EF44" t="str">
        <f t="shared" si="2"/>
        <v/>
      </c>
      <c r="EG44" s="154" t="str">
        <f t="shared" si="3"/>
        <v/>
      </c>
    </row>
    <row r="45" spans="6:137">
      <c r="F45"/>
      <c r="M45" s="12"/>
      <c r="N45" s="178"/>
      <c r="Q45"/>
      <c r="T45" s="13"/>
      <c r="W45"/>
      <c r="AB45" s="14"/>
      <c r="AC45" s="14"/>
      <c r="AD45" s="14"/>
      <c r="AE45" s="120"/>
      <c r="AF45" s="120"/>
      <c r="AG45" s="120"/>
      <c r="AH45" s="120"/>
      <c r="AI45" s="120"/>
      <c r="AJ45" s="120"/>
      <c r="AK45" s="120"/>
      <c r="AL45" s="160"/>
      <c r="AM45" s="120"/>
      <c r="AN45" s="160"/>
      <c r="AO45" s="120"/>
      <c r="AP45" s="160"/>
      <c r="AQ45" s="120"/>
      <c r="AR45" s="12"/>
      <c r="AS45"/>
      <c r="AU45"/>
      <c r="AY45" s="14"/>
      <c r="AZ45" s="14"/>
      <c r="BA45" s="14"/>
      <c r="BB45" s="109"/>
      <c r="BC45" s="109"/>
      <c r="BO45" s="12"/>
      <c r="BP45"/>
      <c r="BR45"/>
      <c r="BV45" s="14"/>
      <c r="BW45" s="14"/>
      <c r="BX45" s="14"/>
      <c r="BY45" s="109"/>
      <c r="BZ45" s="109"/>
      <c r="CL45" s="12"/>
      <c r="CM45"/>
      <c r="CS45" s="14"/>
      <c r="CT45" s="14"/>
      <c r="CU45" s="14"/>
      <c r="CV45" s="109"/>
      <c r="CW45" s="109"/>
      <c r="DI45" s="12"/>
      <c r="DJ45"/>
      <c r="DK45"/>
      <c r="DL45" s="20"/>
      <c r="DM45" s="20"/>
      <c r="DN45" s="20"/>
      <c r="DO45" s="20"/>
      <c r="DP45" s="121"/>
      <c r="DQ45" s="121"/>
      <c r="DR45" s="121"/>
      <c r="DS45" s="109"/>
      <c r="DT45" s="109"/>
      <c r="EF45" t="str">
        <f t="shared" si="2"/>
        <v/>
      </c>
      <c r="EG45" s="154" t="str">
        <f t="shared" si="3"/>
        <v/>
      </c>
    </row>
    <row r="46" spans="6:137">
      <c r="F46"/>
      <c r="M46" s="12"/>
      <c r="N46" s="178"/>
      <c r="Q46"/>
      <c r="T46" s="13"/>
      <c r="W46"/>
      <c r="AB46" s="14"/>
      <c r="AC46" s="14"/>
      <c r="AD46" s="14"/>
      <c r="AE46" s="120"/>
      <c r="AF46" s="120"/>
      <c r="AG46" s="120"/>
      <c r="AH46" s="120"/>
      <c r="AI46" s="120"/>
      <c r="AJ46" s="120"/>
      <c r="AK46" s="120"/>
      <c r="AL46" s="160"/>
      <c r="AM46" s="120"/>
      <c r="AN46" s="160"/>
      <c r="AO46" s="120"/>
      <c r="AP46" s="160"/>
      <c r="AQ46" s="120"/>
      <c r="AR46" s="12"/>
      <c r="AS46"/>
      <c r="AU46"/>
      <c r="AY46" s="14"/>
      <c r="AZ46" s="14"/>
      <c r="BA46" s="14"/>
      <c r="BB46" s="109"/>
      <c r="BC46" s="109"/>
      <c r="BO46" s="12"/>
      <c r="BP46"/>
      <c r="BR46"/>
      <c r="BV46" s="14"/>
      <c r="BW46" s="14"/>
      <c r="BX46" s="14"/>
      <c r="BY46" s="109"/>
      <c r="BZ46" s="109"/>
      <c r="CL46" s="12"/>
      <c r="CM46"/>
      <c r="CS46" s="14"/>
      <c r="CT46" s="14"/>
      <c r="CU46" s="14"/>
      <c r="CV46" s="109"/>
      <c r="CW46" s="109"/>
      <c r="DI46" s="12"/>
      <c r="DJ46"/>
      <c r="DK46"/>
      <c r="DL46" s="20"/>
      <c r="DM46" s="20"/>
      <c r="DN46" s="20"/>
      <c r="DO46" s="20"/>
      <c r="DP46" s="121"/>
      <c r="DQ46" s="121"/>
      <c r="DR46" s="121"/>
      <c r="DS46" s="109"/>
      <c r="DT46" s="109"/>
      <c r="EF46" t="str">
        <f t="shared" si="2"/>
        <v/>
      </c>
      <c r="EG46" s="154" t="str">
        <f t="shared" si="3"/>
        <v/>
      </c>
    </row>
    <row r="47" spans="6:137">
      <c r="F47"/>
      <c r="M47" s="12"/>
      <c r="N47" s="178"/>
      <c r="Q47"/>
      <c r="T47" s="13"/>
      <c r="W47"/>
      <c r="AB47" s="14"/>
      <c r="AC47" s="14"/>
      <c r="AD47" s="14"/>
      <c r="AE47" s="120"/>
      <c r="AF47" s="120"/>
      <c r="AG47" s="120"/>
      <c r="AH47" s="120"/>
      <c r="AI47" s="120"/>
      <c r="AJ47" s="120"/>
      <c r="AK47" s="120"/>
      <c r="AL47" s="160"/>
      <c r="AM47" s="120"/>
      <c r="AN47" s="160"/>
      <c r="AO47" s="120"/>
      <c r="AP47" s="160"/>
      <c r="AQ47" s="120"/>
      <c r="AR47" s="12"/>
      <c r="AS47"/>
      <c r="AU47"/>
      <c r="AY47" s="14"/>
      <c r="AZ47" s="14"/>
      <c r="BA47" s="14"/>
      <c r="BB47" s="109"/>
      <c r="BC47" s="109"/>
      <c r="BO47" s="12"/>
      <c r="BP47"/>
      <c r="BR47"/>
      <c r="BV47" s="14"/>
      <c r="BW47" s="14"/>
      <c r="BX47" s="14"/>
      <c r="BY47" s="109"/>
      <c r="BZ47" s="109"/>
      <c r="CL47" s="12"/>
      <c r="CM47"/>
      <c r="CS47" s="14"/>
      <c r="CT47" s="14"/>
      <c r="CU47" s="14"/>
      <c r="CV47" s="109"/>
      <c r="CW47" s="109"/>
      <c r="DI47" s="12"/>
      <c r="DJ47"/>
      <c r="DK47"/>
      <c r="DL47" s="20"/>
      <c r="DM47" s="20"/>
      <c r="DN47" s="20"/>
      <c r="DO47" s="20"/>
      <c r="DP47" s="121"/>
      <c r="DQ47" s="121"/>
      <c r="DR47" s="121"/>
      <c r="DS47" s="109"/>
      <c r="DT47" s="109"/>
      <c r="EF47" t="str">
        <f t="shared" si="2"/>
        <v/>
      </c>
      <c r="EG47" s="154" t="str">
        <f t="shared" si="3"/>
        <v/>
      </c>
    </row>
    <row r="48" spans="6:137">
      <c r="F48"/>
      <c r="M48" s="12"/>
      <c r="N48" s="178"/>
      <c r="Q48"/>
      <c r="T48" s="13"/>
      <c r="W48"/>
      <c r="AB48" s="14"/>
      <c r="AC48" s="14"/>
      <c r="AD48" s="14"/>
      <c r="AE48" s="120"/>
      <c r="AF48" s="120"/>
      <c r="AG48" s="120"/>
      <c r="AH48" s="120"/>
      <c r="AI48" s="120"/>
      <c r="AJ48" s="120"/>
      <c r="AK48" s="120"/>
      <c r="AL48" s="160"/>
      <c r="AM48" s="120"/>
      <c r="AN48" s="160"/>
      <c r="AO48" s="120"/>
      <c r="AP48" s="160"/>
      <c r="AQ48" s="120"/>
      <c r="AR48" s="12"/>
      <c r="AS48"/>
      <c r="AU48"/>
      <c r="AY48" s="14"/>
      <c r="AZ48" s="14"/>
      <c r="BA48" s="14"/>
      <c r="BB48" s="109"/>
      <c r="BC48" s="109"/>
      <c r="BO48" s="12"/>
      <c r="BP48"/>
      <c r="BR48"/>
      <c r="BV48" s="14"/>
      <c r="BW48" s="14"/>
      <c r="BX48" s="14"/>
      <c r="BY48" s="109"/>
      <c r="BZ48" s="109"/>
      <c r="CL48" s="12"/>
      <c r="CM48"/>
      <c r="CS48" s="14"/>
      <c r="CT48" s="14"/>
      <c r="CU48" s="14"/>
      <c r="CV48" s="109"/>
      <c r="CW48" s="109"/>
      <c r="DI48" s="12"/>
      <c r="DJ48"/>
      <c r="DK48"/>
      <c r="DL48" s="20"/>
      <c r="DM48" s="20"/>
      <c r="DN48" s="20"/>
      <c r="DO48" s="20"/>
      <c r="DP48" s="121"/>
      <c r="DQ48" s="121"/>
      <c r="DR48" s="121"/>
      <c r="DS48" s="109"/>
      <c r="DT48" s="109"/>
      <c r="EF48" t="str">
        <f t="shared" si="2"/>
        <v/>
      </c>
      <c r="EG48" s="154" t="str">
        <f t="shared" si="3"/>
        <v/>
      </c>
    </row>
    <row r="49" spans="6:137">
      <c r="F49"/>
      <c r="M49" s="12"/>
      <c r="N49" s="178"/>
      <c r="Q49"/>
      <c r="T49" s="13"/>
      <c r="W49"/>
      <c r="AB49" s="14"/>
      <c r="AC49" s="14"/>
      <c r="AD49" s="14"/>
      <c r="AE49" s="120"/>
      <c r="AF49" s="120"/>
      <c r="AG49" s="120"/>
      <c r="AH49" s="120"/>
      <c r="AI49" s="120"/>
      <c r="AJ49" s="120"/>
      <c r="AK49" s="120"/>
      <c r="AL49" s="160"/>
      <c r="AM49" s="120"/>
      <c r="AN49" s="160"/>
      <c r="AO49" s="120"/>
      <c r="AP49" s="160"/>
      <c r="AQ49" s="120"/>
      <c r="AR49" s="12"/>
      <c r="AS49"/>
      <c r="AU49"/>
      <c r="AY49" s="14"/>
      <c r="AZ49" s="14"/>
      <c r="BA49" s="14"/>
      <c r="BB49" s="109"/>
      <c r="BC49" s="109"/>
      <c r="BO49" s="12"/>
      <c r="BP49"/>
      <c r="BR49"/>
      <c r="BV49" s="14"/>
      <c r="BW49" s="14"/>
      <c r="BX49" s="14"/>
      <c r="BY49" s="109"/>
      <c r="BZ49" s="109"/>
      <c r="CL49" s="12"/>
      <c r="CM49"/>
      <c r="CS49" s="14"/>
      <c r="CT49" s="14"/>
      <c r="CU49" s="14"/>
      <c r="CV49" s="109"/>
      <c r="CW49" s="109"/>
      <c r="DI49" s="12"/>
      <c r="DJ49"/>
      <c r="DK49"/>
      <c r="DL49" s="20"/>
      <c r="DM49" s="20"/>
      <c r="DN49" s="20"/>
      <c r="DO49" s="20"/>
      <c r="DP49" s="121"/>
      <c r="DQ49" s="121"/>
      <c r="DR49" s="121"/>
      <c r="DS49" s="109"/>
      <c r="DT49" s="109"/>
      <c r="EF49" t="str">
        <f t="shared" si="2"/>
        <v/>
      </c>
      <c r="EG49" s="154" t="str">
        <f t="shared" si="3"/>
        <v/>
      </c>
    </row>
    <row r="50" spans="6:137">
      <c r="F50"/>
      <c r="M50" s="12"/>
      <c r="N50" s="178"/>
      <c r="Q50"/>
      <c r="T50" s="13"/>
      <c r="W50"/>
      <c r="AB50" s="14"/>
      <c r="AC50" s="14"/>
      <c r="AD50" s="14"/>
      <c r="AE50" s="120"/>
      <c r="AF50" s="120"/>
      <c r="AG50" s="120"/>
      <c r="AH50" s="120"/>
      <c r="AI50" s="120"/>
      <c r="AJ50" s="120"/>
      <c r="AK50" s="120"/>
      <c r="AL50" s="160"/>
      <c r="AM50" s="120"/>
      <c r="AN50" s="160"/>
      <c r="AO50" s="120"/>
      <c r="AP50" s="160"/>
      <c r="AQ50" s="120"/>
      <c r="AR50" s="12"/>
      <c r="AS50"/>
      <c r="AU50"/>
      <c r="AY50" s="14"/>
      <c r="AZ50" s="14"/>
      <c r="BA50" s="14"/>
      <c r="BB50" s="109"/>
      <c r="BC50" s="109"/>
      <c r="BO50" s="12"/>
      <c r="BP50"/>
      <c r="BR50"/>
      <c r="BV50" s="14"/>
      <c r="BW50" s="14"/>
      <c r="BX50" s="14"/>
      <c r="BY50" s="109"/>
      <c r="BZ50" s="109"/>
      <c r="CL50" s="12"/>
      <c r="CM50"/>
      <c r="CS50" s="14"/>
      <c r="CT50" s="14"/>
      <c r="CU50" s="14"/>
      <c r="CV50" s="109"/>
      <c r="CW50" s="109"/>
      <c r="DI50" s="12"/>
      <c r="DJ50"/>
      <c r="DK50"/>
      <c r="DL50" s="20"/>
      <c r="DM50" s="20"/>
      <c r="DN50" s="20"/>
      <c r="DO50" s="20"/>
      <c r="DP50" s="121"/>
      <c r="DQ50" s="121"/>
      <c r="DR50" s="121"/>
      <c r="DS50" s="109"/>
      <c r="DT50" s="109"/>
      <c r="EF50" t="str">
        <f t="shared" si="2"/>
        <v/>
      </c>
      <c r="EG50" s="154" t="str">
        <f t="shared" si="3"/>
        <v/>
      </c>
    </row>
    <row r="51" spans="6:137">
      <c r="F51"/>
      <c r="M51" s="12"/>
      <c r="N51" s="178"/>
      <c r="Q51"/>
      <c r="T51" s="13"/>
      <c r="W51"/>
      <c r="AB51" s="14"/>
      <c r="AC51" s="14"/>
      <c r="AD51" s="14"/>
      <c r="AE51" s="120"/>
      <c r="AF51" s="120"/>
      <c r="AG51" s="120"/>
      <c r="AH51" s="120"/>
      <c r="AI51" s="120"/>
      <c r="AJ51" s="120"/>
      <c r="AK51" s="120"/>
      <c r="AL51" s="160"/>
      <c r="AM51" s="120"/>
      <c r="AN51" s="160"/>
      <c r="AO51" s="120"/>
      <c r="AP51" s="160"/>
      <c r="AQ51" s="120"/>
      <c r="AR51" s="12"/>
      <c r="AS51"/>
      <c r="AU51"/>
      <c r="AY51" s="14"/>
      <c r="AZ51" s="14"/>
      <c r="BA51" s="14"/>
      <c r="BB51" s="109"/>
      <c r="BC51" s="109"/>
      <c r="BO51" s="12"/>
      <c r="BP51"/>
      <c r="BR51"/>
      <c r="BV51" s="14"/>
      <c r="BW51" s="14"/>
      <c r="BX51" s="14"/>
      <c r="BY51" s="109"/>
      <c r="BZ51" s="109"/>
      <c r="CL51" s="12"/>
      <c r="CM51"/>
      <c r="CS51" s="14"/>
      <c r="CT51" s="14"/>
      <c r="CU51" s="14"/>
      <c r="CV51" s="109"/>
      <c r="CW51" s="109"/>
      <c r="DI51" s="12"/>
      <c r="DJ51"/>
      <c r="DK51"/>
      <c r="DL51" s="20"/>
      <c r="DM51" s="20"/>
      <c r="DN51" s="20"/>
      <c r="DO51" s="20"/>
      <c r="DP51" s="121"/>
      <c r="DQ51" s="121"/>
      <c r="DR51" s="121"/>
      <c r="DS51" s="109"/>
      <c r="DT51" s="109"/>
      <c r="EF51" t="str">
        <f t="shared" si="2"/>
        <v/>
      </c>
      <c r="EG51" s="154" t="str">
        <f t="shared" si="3"/>
        <v/>
      </c>
    </row>
    <row r="52" spans="6:137">
      <c r="F52"/>
      <c r="M52" s="12"/>
      <c r="N52" s="178"/>
      <c r="Q52"/>
      <c r="T52" s="13"/>
      <c r="W52"/>
      <c r="AB52" s="14"/>
      <c r="AC52" s="14"/>
      <c r="AD52" s="14"/>
      <c r="AE52" s="120"/>
      <c r="AF52" s="120"/>
      <c r="AG52" s="120"/>
      <c r="AH52" s="120"/>
      <c r="AI52" s="120"/>
      <c r="AJ52" s="120"/>
      <c r="AK52" s="120"/>
      <c r="AL52" s="160"/>
      <c r="AM52" s="120"/>
      <c r="AN52" s="160"/>
      <c r="AO52" s="120"/>
      <c r="AP52" s="160"/>
      <c r="AQ52" s="120"/>
      <c r="AR52" s="12"/>
      <c r="AS52"/>
      <c r="AU52"/>
      <c r="AY52" s="14"/>
      <c r="AZ52" s="14"/>
      <c r="BA52" s="14"/>
      <c r="BB52" s="109"/>
      <c r="BC52" s="109"/>
      <c r="BO52" s="12"/>
      <c r="BP52"/>
      <c r="BR52"/>
      <c r="BV52" s="14"/>
      <c r="BW52" s="14"/>
      <c r="BX52" s="14"/>
      <c r="BY52" s="109"/>
      <c r="BZ52" s="109"/>
      <c r="CL52" s="12"/>
      <c r="CM52"/>
      <c r="CS52" s="14"/>
      <c r="CT52" s="14"/>
      <c r="CU52" s="14"/>
      <c r="CV52" s="109"/>
      <c r="CW52" s="109"/>
      <c r="DI52" s="12"/>
      <c r="DJ52"/>
      <c r="DK52"/>
      <c r="DL52" s="20"/>
      <c r="DM52" s="20"/>
      <c r="DN52" s="20"/>
      <c r="DO52" s="20"/>
      <c r="DP52" s="121"/>
      <c r="DQ52" s="121"/>
      <c r="DR52" s="121"/>
      <c r="DS52" s="109"/>
      <c r="DT52" s="109"/>
      <c r="EF52" t="str">
        <f t="shared" si="2"/>
        <v/>
      </c>
      <c r="EG52" s="154" t="str">
        <f t="shared" si="3"/>
        <v/>
      </c>
    </row>
    <row r="53" spans="6:137">
      <c r="F53"/>
      <c r="M53" s="12"/>
      <c r="N53" s="178"/>
      <c r="Q53"/>
      <c r="T53" s="13"/>
      <c r="W53"/>
      <c r="AB53" s="14"/>
      <c r="AC53" s="14"/>
      <c r="AD53" s="14"/>
      <c r="AE53" s="120"/>
      <c r="AF53" s="120"/>
      <c r="AG53" s="120"/>
      <c r="AH53" s="120"/>
      <c r="AI53" s="120"/>
      <c r="AJ53" s="120"/>
      <c r="AK53" s="120"/>
      <c r="AL53" s="160"/>
      <c r="AM53" s="120"/>
      <c r="AN53" s="160"/>
      <c r="AO53" s="120"/>
      <c r="AP53" s="160"/>
      <c r="AQ53" s="120"/>
      <c r="AR53" s="12"/>
      <c r="AS53"/>
      <c r="AU53"/>
      <c r="AY53" s="14"/>
      <c r="AZ53" s="14"/>
      <c r="BA53" s="14"/>
      <c r="BB53" s="109"/>
      <c r="BC53" s="109"/>
      <c r="BO53" s="12"/>
      <c r="BP53"/>
      <c r="BR53"/>
      <c r="BV53" s="14"/>
      <c r="BW53" s="14"/>
      <c r="BX53" s="14"/>
      <c r="BY53" s="109"/>
      <c r="BZ53" s="109"/>
      <c r="CL53" s="12"/>
      <c r="CM53"/>
      <c r="CS53" s="14"/>
      <c r="CT53" s="14"/>
      <c r="CU53" s="14"/>
      <c r="CV53" s="109"/>
      <c r="CW53" s="109"/>
      <c r="DI53" s="12"/>
      <c r="DJ53"/>
      <c r="DK53"/>
      <c r="DL53" s="20"/>
      <c r="DM53" s="20"/>
      <c r="DN53" s="20"/>
      <c r="DO53" s="20"/>
      <c r="DP53" s="121"/>
      <c r="DQ53" s="121"/>
      <c r="DR53" s="121"/>
      <c r="DS53" s="109"/>
      <c r="DT53" s="109"/>
      <c r="EF53" t="str">
        <f t="shared" si="2"/>
        <v/>
      </c>
      <c r="EG53" s="154" t="str">
        <f t="shared" si="3"/>
        <v/>
      </c>
    </row>
    <row r="54" spans="6:137">
      <c r="F54"/>
      <c r="M54" s="12"/>
      <c r="N54" s="178"/>
      <c r="Q54"/>
      <c r="T54" s="13"/>
      <c r="W54"/>
      <c r="AB54" s="14"/>
      <c r="AC54" s="14"/>
      <c r="AD54" s="14"/>
      <c r="AE54" s="120"/>
      <c r="AF54" s="120"/>
      <c r="AG54" s="120"/>
      <c r="AH54" s="120"/>
      <c r="AI54" s="120"/>
      <c r="AJ54" s="120"/>
      <c r="AK54" s="120"/>
      <c r="AL54" s="160"/>
      <c r="AM54" s="120"/>
      <c r="AN54" s="160"/>
      <c r="AO54" s="120"/>
      <c r="AP54" s="160"/>
      <c r="AQ54" s="120"/>
      <c r="AR54" s="12"/>
      <c r="AS54"/>
      <c r="AU54"/>
      <c r="AY54" s="14"/>
      <c r="AZ54" s="14"/>
      <c r="BA54" s="14"/>
      <c r="BB54" s="109"/>
      <c r="BC54" s="109"/>
      <c r="BO54" s="12"/>
      <c r="BP54"/>
      <c r="BR54"/>
      <c r="BV54" s="14"/>
      <c r="BW54" s="14"/>
      <c r="BX54" s="14"/>
      <c r="BY54" s="109"/>
      <c r="BZ54" s="109"/>
      <c r="CL54" s="12"/>
      <c r="CM54"/>
      <c r="CS54" s="14"/>
      <c r="CT54" s="14"/>
      <c r="CU54" s="14"/>
      <c r="CV54" s="109"/>
      <c r="CW54" s="109"/>
      <c r="DI54" s="12"/>
      <c r="DJ54"/>
      <c r="DK54"/>
      <c r="DL54" s="20"/>
      <c r="DM54" s="20"/>
      <c r="DN54" s="20"/>
      <c r="DO54" s="20"/>
      <c r="DP54" s="121"/>
      <c r="DQ54" s="121"/>
      <c r="DR54" s="121"/>
      <c r="DS54" s="109"/>
      <c r="DT54" s="109"/>
      <c r="EF54" t="str">
        <f t="shared" si="2"/>
        <v/>
      </c>
      <c r="EG54" s="154" t="str">
        <f t="shared" si="3"/>
        <v/>
      </c>
    </row>
    <row r="55" spans="6:137">
      <c r="F55"/>
      <c r="M55" s="12"/>
      <c r="N55" s="178"/>
      <c r="Q55"/>
      <c r="T55" s="13"/>
      <c r="W55"/>
      <c r="AB55" s="14"/>
      <c r="AC55" s="14"/>
      <c r="AD55" s="14"/>
      <c r="AE55" s="120"/>
      <c r="AF55" s="120"/>
      <c r="AG55" s="120"/>
      <c r="AH55" s="120"/>
      <c r="AI55" s="120"/>
      <c r="AJ55" s="120"/>
      <c r="AK55" s="120"/>
      <c r="AL55" s="160"/>
      <c r="AM55" s="120"/>
      <c r="AN55" s="160"/>
      <c r="AO55" s="120"/>
      <c r="AP55" s="160"/>
      <c r="AQ55" s="120"/>
      <c r="AR55" s="12"/>
      <c r="AS55"/>
      <c r="AU55"/>
      <c r="AY55" s="14"/>
      <c r="AZ55" s="14"/>
      <c r="BA55" s="14"/>
      <c r="BB55" s="109"/>
      <c r="BC55" s="109"/>
      <c r="BO55" s="12"/>
      <c r="BP55"/>
      <c r="BR55"/>
      <c r="BV55" s="14"/>
      <c r="BW55" s="14"/>
      <c r="BX55" s="14"/>
      <c r="BY55" s="109"/>
      <c r="BZ55" s="109"/>
      <c r="CL55" s="12"/>
      <c r="CM55"/>
      <c r="CS55" s="14"/>
      <c r="CT55" s="14"/>
      <c r="CU55" s="14"/>
      <c r="CV55" s="109"/>
      <c r="CW55" s="109"/>
      <c r="DI55" s="12"/>
      <c r="DJ55"/>
      <c r="DK55"/>
      <c r="DL55" s="20"/>
      <c r="DM55" s="20"/>
      <c r="DN55" s="20"/>
      <c r="DO55" s="20"/>
      <c r="DP55" s="121"/>
      <c r="DQ55" s="121"/>
      <c r="DR55" s="121"/>
      <c r="DS55" s="109"/>
      <c r="DT55" s="109"/>
      <c r="EF55" t="str">
        <f t="shared" si="2"/>
        <v/>
      </c>
      <c r="EG55" s="154" t="str">
        <f t="shared" si="3"/>
        <v/>
      </c>
    </row>
    <row r="56" spans="6:137">
      <c r="F56"/>
      <c r="M56" s="12"/>
      <c r="N56" s="178"/>
      <c r="Q56"/>
      <c r="T56" s="13"/>
      <c r="W56"/>
      <c r="AB56" s="14"/>
      <c r="AC56" s="14"/>
      <c r="AD56" s="14"/>
      <c r="AE56" s="120"/>
      <c r="AF56" s="120"/>
      <c r="AG56" s="120"/>
      <c r="AH56" s="120"/>
      <c r="AI56" s="120"/>
      <c r="AJ56" s="120"/>
      <c r="AK56" s="120"/>
      <c r="AL56" s="160"/>
      <c r="AM56" s="120"/>
      <c r="AN56" s="160"/>
      <c r="AO56" s="120"/>
      <c r="AP56" s="160"/>
      <c r="AQ56" s="120"/>
      <c r="AR56" s="12"/>
      <c r="AS56"/>
      <c r="AU56"/>
      <c r="AY56" s="14"/>
      <c r="AZ56" s="14"/>
      <c r="BA56" s="14"/>
      <c r="BB56" s="109"/>
      <c r="BC56" s="109"/>
      <c r="BO56" s="12"/>
      <c r="BP56"/>
      <c r="BR56"/>
      <c r="BV56" s="14"/>
      <c r="BW56" s="14"/>
      <c r="BX56" s="14"/>
      <c r="BY56" s="109"/>
      <c r="BZ56" s="109"/>
      <c r="CL56" s="12"/>
      <c r="CM56"/>
      <c r="CS56" s="14"/>
      <c r="CT56" s="14"/>
      <c r="CU56" s="14"/>
      <c r="CV56" s="109"/>
      <c r="CW56" s="109"/>
      <c r="DI56" s="12"/>
      <c r="DJ56"/>
      <c r="DK56"/>
      <c r="DL56" s="20"/>
      <c r="DM56" s="20"/>
      <c r="DN56" s="20"/>
      <c r="DO56" s="20"/>
      <c r="DP56" s="121"/>
      <c r="DQ56" s="121"/>
      <c r="DR56" s="121"/>
      <c r="DS56" s="109"/>
      <c r="DT56" s="109"/>
      <c r="EF56" t="str">
        <f t="shared" si="2"/>
        <v/>
      </c>
      <c r="EG56" s="154" t="str">
        <f t="shared" si="3"/>
        <v/>
      </c>
    </row>
    <row r="57" spans="6:137">
      <c r="F57"/>
      <c r="M57" s="12"/>
      <c r="N57" s="178"/>
      <c r="Q57"/>
      <c r="T57" s="13"/>
      <c r="W57"/>
      <c r="AB57" s="14"/>
      <c r="AC57" s="14"/>
      <c r="AD57" s="14"/>
      <c r="AE57" s="120"/>
      <c r="AF57" s="120"/>
      <c r="AG57" s="120"/>
      <c r="AH57" s="120"/>
      <c r="AI57" s="120"/>
      <c r="AJ57" s="120"/>
      <c r="AK57" s="120"/>
      <c r="AL57" s="160"/>
      <c r="AM57" s="120"/>
      <c r="AN57" s="160"/>
      <c r="AO57" s="120"/>
      <c r="AP57" s="160"/>
      <c r="AQ57" s="120"/>
      <c r="AR57" s="12"/>
      <c r="AS57"/>
      <c r="AU57"/>
      <c r="AY57" s="14"/>
      <c r="AZ57" s="14"/>
      <c r="BA57" s="14"/>
      <c r="BB57" s="109"/>
      <c r="BC57" s="109"/>
      <c r="BO57" s="12"/>
      <c r="BP57"/>
      <c r="BR57"/>
      <c r="BV57" s="14"/>
      <c r="BW57" s="14"/>
      <c r="BX57" s="14"/>
      <c r="BY57" s="109"/>
      <c r="BZ57" s="109"/>
      <c r="CL57" s="12"/>
      <c r="CM57"/>
      <c r="CS57" s="14"/>
      <c r="CT57" s="14"/>
      <c r="CU57" s="14"/>
      <c r="CV57" s="109"/>
      <c r="CW57" s="109"/>
      <c r="DI57" s="12"/>
      <c r="DJ57"/>
      <c r="DK57"/>
      <c r="DL57" s="20"/>
      <c r="DM57" s="20"/>
      <c r="DN57" s="20"/>
      <c r="DO57" s="20"/>
      <c r="DP57" s="121"/>
      <c r="DQ57" s="121"/>
      <c r="DR57" s="121"/>
      <c r="DS57" s="109"/>
      <c r="DT57" s="109"/>
      <c r="EF57" t="str">
        <f t="shared" si="2"/>
        <v/>
      </c>
      <c r="EG57" s="154" t="str">
        <f t="shared" si="3"/>
        <v/>
      </c>
    </row>
    <row r="58" spans="6:137">
      <c r="F58"/>
      <c r="M58" s="12"/>
      <c r="N58" s="178"/>
      <c r="Q58"/>
      <c r="T58" s="13"/>
      <c r="W58"/>
      <c r="AB58" s="14"/>
      <c r="AC58" s="14"/>
      <c r="AD58" s="14"/>
      <c r="AE58" s="120"/>
      <c r="AF58" s="120"/>
      <c r="AG58" s="120"/>
      <c r="AH58" s="120"/>
      <c r="AI58" s="120"/>
      <c r="AJ58" s="120"/>
      <c r="AK58" s="120"/>
      <c r="AL58" s="160"/>
      <c r="AM58" s="120"/>
      <c r="AN58" s="160"/>
      <c r="AO58" s="120"/>
      <c r="AP58" s="160"/>
      <c r="AQ58" s="120"/>
      <c r="AR58" s="12"/>
      <c r="AS58"/>
      <c r="AU58"/>
      <c r="AY58" s="14"/>
      <c r="AZ58" s="14"/>
      <c r="BA58" s="14"/>
      <c r="BB58" s="109"/>
      <c r="BC58" s="109"/>
      <c r="BO58" s="12"/>
      <c r="BP58"/>
      <c r="BR58"/>
      <c r="BV58" s="14"/>
      <c r="BW58" s="14"/>
      <c r="BX58" s="14"/>
      <c r="BY58" s="109"/>
      <c r="BZ58" s="109"/>
      <c r="CL58" s="12"/>
      <c r="CM58"/>
      <c r="CS58" s="14"/>
      <c r="CT58" s="14"/>
      <c r="CU58" s="14"/>
      <c r="CV58" s="109"/>
      <c r="CW58" s="109"/>
      <c r="DI58" s="12"/>
      <c r="DJ58"/>
      <c r="DK58"/>
      <c r="DL58" s="20"/>
      <c r="DM58" s="20"/>
      <c r="DN58" s="20"/>
      <c r="DO58" s="20"/>
      <c r="DP58" s="121"/>
      <c r="DQ58" s="121"/>
      <c r="DR58" s="121"/>
      <c r="DS58" s="109"/>
      <c r="DT58" s="109"/>
      <c r="EF58" t="str">
        <f t="shared" si="2"/>
        <v/>
      </c>
      <c r="EG58" s="154" t="str">
        <f t="shared" si="3"/>
        <v/>
      </c>
    </row>
    <row r="59" spans="6:137">
      <c r="F59"/>
      <c r="M59" s="12"/>
      <c r="N59" s="178"/>
      <c r="Q59"/>
      <c r="T59" s="13"/>
      <c r="W59"/>
      <c r="AB59" s="14"/>
      <c r="AC59" s="14"/>
      <c r="AD59" s="14"/>
      <c r="AE59" s="120"/>
      <c r="AF59" s="120"/>
      <c r="AG59" s="120"/>
      <c r="AH59" s="120"/>
      <c r="AI59" s="120"/>
      <c r="AJ59" s="120"/>
      <c r="AK59" s="120"/>
      <c r="AL59" s="160"/>
      <c r="AM59" s="120"/>
      <c r="AN59" s="160"/>
      <c r="AO59" s="120"/>
      <c r="AP59" s="160"/>
      <c r="AQ59" s="120"/>
      <c r="AR59" s="12"/>
      <c r="AS59"/>
      <c r="AU59"/>
      <c r="AY59" s="14"/>
      <c r="AZ59" s="14"/>
      <c r="BA59" s="14"/>
      <c r="BB59" s="109"/>
      <c r="BC59" s="109"/>
      <c r="BO59" s="12"/>
      <c r="BP59"/>
      <c r="BR59"/>
      <c r="BV59" s="14"/>
      <c r="BW59" s="14"/>
      <c r="BX59" s="14"/>
      <c r="BY59" s="109"/>
      <c r="BZ59" s="109"/>
      <c r="CL59" s="12"/>
      <c r="CM59"/>
      <c r="CS59" s="14"/>
      <c r="CT59" s="14"/>
      <c r="CU59" s="14"/>
      <c r="CV59" s="109"/>
      <c r="CW59" s="109"/>
      <c r="DI59" s="12"/>
      <c r="DJ59"/>
      <c r="DK59"/>
      <c r="DL59" s="20"/>
      <c r="DM59" s="20"/>
      <c r="DN59" s="20"/>
      <c r="DO59" s="20"/>
      <c r="DP59" s="121"/>
      <c r="DQ59" s="121"/>
      <c r="DR59" s="121"/>
      <c r="DS59" s="109"/>
      <c r="DT59" s="109"/>
      <c r="EF59" t="str">
        <f t="shared" si="2"/>
        <v/>
      </c>
      <c r="EG59" s="154" t="str">
        <f t="shared" si="3"/>
        <v/>
      </c>
    </row>
    <row r="60" spans="6:137">
      <c r="F60"/>
      <c r="M60" s="12"/>
      <c r="N60" s="178"/>
      <c r="Q60"/>
      <c r="T60" s="13"/>
      <c r="W60"/>
      <c r="AB60" s="14"/>
      <c r="AC60" s="14"/>
      <c r="AD60" s="14"/>
      <c r="AE60" s="120"/>
      <c r="AF60" s="120"/>
      <c r="AG60" s="120"/>
      <c r="AH60" s="120"/>
      <c r="AI60" s="120"/>
      <c r="AJ60" s="120"/>
      <c r="AK60" s="120"/>
      <c r="AL60" s="160"/>
      <c r="AM60" s="120"/>
      <c r="AN60" s="160"/>
      <c r="AO60" s="120"/>
      <c r="AP60" s="160"/>
      <c r="AQ60" s="120"/>
      <c r="AR60" s="12"/>
      <c r="AS60"/>
      <c r="AU60"/>
      <c r="AY60" s="14"/>
      <c r="AZ60" s="14"/>
      <c r="BA60" s="14"/>
      <c r="BB60" s="109"/>
      <c r="BC60" s="109"/>
      <c r="BO60" s="12"/>
      <c r="BP60"/>
      <c r="BR60"/>
      <c r="BV60" s="14"/>
      <c r="BW60" s="14"/>
      <c r="BX60" s="14"/>
      <c r="BY60" s="109"/>
      <c r="BZ60" s="109"/>
      <c r="CL60" s="12"/>
      <c r="CM60"/>
      <c r="CS60" s="14"/>
      <c r="CT60" s="14"/>
      <c r="CU60" s="14"/>
      <c r="CV60" s="109"/>
      <c r="CW60" s="109"/>
      <c r="DI60" s="12"/>
      <c r="DJ60"/>
      <c r="DK60"/>
      <c r="DL60" s="20"/>
      <c r="DM60" s="20"/>
      <c r="DN60" s="20"/>
      <c r="DO60" s="20"/>
      <c r="DP60" s="121"/>
      <c r="DQ60" s="121"/>
      <c r="DR60" s="121"/>
      <c r="DS60" s="109"/>
      <c r="DT60" s="109"/>
      <c r="EF60" t="str">
        <f t="shared" si="2"/>
        <v/>
      </c>
      <c r="EG60" s="154" t="str">
        <f t="shared" si="3"/>
        <v/>
      </c>
    </row>
    <row r="61" spans="6:137">
      <c r="F61"/>
      <c r="M61" s="12"/>
      <c r="N61" s="178"/>
      <c r="Q61"/>
      <c r="T61" s="13"/>
      <c r="W61"/>
      <c r="AB61" s="14"/>
      <c r="AC61" s="14"/>
      <c r="AD61" s="14"/>
      <c r="AE61" s="120"/>
      <c r="AF61" s="120"/>
      <c r="AG61" s="120"/>
      <c r="AH61" s="120"/>
      <c r="AI61" s="120"/>
      <c r="AJ61" s="120"/>
      <c r="AK61" s="120"/>
      <c r="AL61" s="160"/>
      <c r="AM61" s="120"/>
      <c r="AN61" s="160"/>
      <c r="AO61" s="120"/>
      <c r="AP61" s="160"/>
      <c r="AQ61" s="120"/>
      <c r="AR61" s="12"/>
      <c r="AS61"/>
      <c r="AU61"/>
      <c r="AY61" s="14"/>
      <c r="AZ61" s="14"/>
      <c r="BA61" s="14"/>
      <c r="BB61" s="109"/>
      <c r="BC61" s="109"/>
      <c r="BO61" s="12"/>
      <c r="BP61"/>
      <c r="BR61"/>
      <c r="BV61" s="14"/>
      <c r="BW61" s="14"/>
      <c r="BX61" s="14"/>
      <c r="BY61" s="109"/>
      <c r="BZ61" s="109"/>
      <c r="CL61" s="12"/>
      <c r="CM61"/>
      <c r="CS61" s="14"/>
      <c r="CT61" s="14"/>
      <c r="CU61" s="14"/>
      <c r="CV61" s="109"/>
      <c r="CW61" s="109"/>
      <c r="DI61" s="12"/>
      <c r="DJ61"/>
      <c r="DK61"/>
      <c r="DL61" s="20"/>
      <c r="DM61" s="20"/>
      <c r="DN61" s="20"/>
      <c r="DO61" s="20"/>
      <c r="DP61" s="121"/>
      <c r="DQ61" s="121"/>
      <c r="DR61" s="121"/>
      <c r="DS61" s="109"/>
      <c r="DT61" s="109"/>
      <c r="EF61" t="str">
        <f t="shared" si="2"/>
        <v/>
      </c>
      <c r="EG61" s="154" t="str">
        <f t="shared" si="3"/>
        <v/>
      </c>
    </row>
    <row r="62" spans="6:137">
      <c r="F62"/>
      <c r="M62" s="12"/>
      <c r="N62" s="178"/>
      <c r="Q62"/>
      <c r="T62" s="13"/>
      <c r="W62"/>
      <c r="AB62" s="14"/>
      <c r="AC62" s="14"/>
      <c r="AD62" s="14"/>
      <c r="AE62" s="120"/>
      <c r="AF62" s="120"/>
      <c r="AG62" s="120"/>
      <c r="AH62" s="120"/>
      <c r="AI62" s="120"/>
      <c r="AJ62" s="120"/>
      <c r="AK62" s="120"/>
      <c r="AL62" s="160"/>
      <c r="AM62" s="120"/>
      <c r="AN62" s="160"/>
      <c r="AO62" s="120"/>
      <c r="AP62" s="160"/>
      <c r="AQ62" s="120"/>
      <c r="AR62" s="12"/>
      <c r="AS62"/>
      <c r="AU62"/>
      <c r="AY62" s="14"/>
      <c r="AZ62" s="14"/>
      <c r="BA62" s="14"/>
      <c r="BB62" s="109"/>
      <c r="BC62" s="109"/>
      <c r="BO62" s="12"/>
      <c r="BP62"/>
      <c r="BR62"/>
      <c r="BV62" s="14"/>
      <c r="BW62" s="14"/>
      <c r="BX62" s="14"/>
      <c r="BY62" s="109"/>
      <c r="BZ62" s="109"/>
      <c r="CL62" s="12"/>
      <c r="CM62"/>
      <c r="CS62" s="14"/>
      <c r="CT62" s="14"/>
      <c r="CU62" s="14"/>
      <c r="CV62" s="109"/>
      <c r="CW62" s="109"/>
      <c r="DI62" s="12"/>
      <c r="DJ62"/>
      <c r="DK62"/>
      <c r="DL62" s="20"/>
      <c r="DM62" s="20"/>
      <c r="DN62" s="20"/>
      <c r="DO62" s="20"/>
      <c r="DP62" s="121"/>
      <c r="DQ62" s="121"/>
      <c r="DR62" s="121"/>
      <c r="DS62" s="109"/>
      <c r="DT62" s="109"/>
      <c r="EF62" t="str">
        <f t="shared" si="2"/>
        <v/>
      </c>
      <c r="EG62" s="154" t="str">
        <f t="shared" si="3"/>
        <v/>
      </c>
    </row>
    <row r="63" spans="6:137">
      <c r="F63"/>
      <c r="M63" s="12"/>
      <c r="N63" s="178"/>
      <c r="Q63"/>
      <c r="T63" s="13"/>
      <c r="W63"/>
      <c r="AB63" s="14"/>
      <c r="AC63" s="14"/>
      <c r="AD63" s="14"/>
      <c r="AE63" s="120"/>
      <c r="AF63" s="120"/>
      <c r="AG63" s="120"/>
      <c r="AH63" s="120"/>
      <c r="AI63" s="120"/>
      <c r="AJ63" s="120"/>
      <c r="AK63" s="120"/>
      <c r="AL63" s="160"/>
      <c r="AM63" s="120"/>
      <c r="AN63" s="160"/>
      <c r="AO63" s="120"/>
      <c r="AP63" s="160"/>
      <c r="AQ63" s="120"/>
      <c r="AR63" s="12"/>
      <c r="AS63"/>
      <c r="AU63"/>
      <c r="AY63" s="14"/>
      <c r="AZ63" s="14"/>
      <c r="BA63" s="14"/>
      <c r="BB63" s="109"/>
      <c r="BC63" s="109"/>
      <c r="BO63" s="12"/>
      <c r="BP63"/>
      <c r="BR63"/>
      <c r="BV63" s="14"/>
      <c r="BW63" s="14"/>
      <c r="BX63" s="14"/>
      <c r="BY63" s="109"/>
      <c r="BZ63" s="109"/>
      <c r="CL63" s="12"/>
      <c r="CM63"/>
      <c r="CS63" s="14"/>
      <c r="CT63" s="14"/>
      <c r="CU63" s="14"/>
      <c r="CV63" s="109"/>
      <c r="CW63" s="109"/>
      <c r="DI63" s="12"/>
      <c r="DJ63"/>
      <c r="DK63"/>
      <c r="DL63" s="20"/>
      <c r="DM63" s="20"/>
      <c r="DN63" s="20"/>
      <c r="DO63" s="20"/>
      <c r="DP63" s="121"/>
      <c r="DQ63" s="121"/>
      <c r="DR63" s="121"/>
      <c r="DS63" s="109"/>
      <c r="DT63" s="109"/>
      <c r="EF63" t="str">
        <f t="shared" si="2"/>
        <v/>
      </c>
      <c r="EG63" s="154" t="str">
        <f t="shared" si="3"/>
        <v/>
      </c>
    </row>
    <row r="64" spans="6:137">
      <c r="F64"/>
      <c r="M64" s="12"/>
      <c r="N64" s="178"/>
      <c r="Q64"/>
      <c r="T64" s="13"/>
      <c r="W64"/>
      <c r="AB64" s="14"/>
      <c r="AC64" s="14"/>
      <c r="AD64" s="14"/>
      <c r="AE64" s="120"/>
      <c r="AF64" s="120"/>
      <c r="AG64" s="120"/>
      <c r="AH64" s="120"/>
      <c r="AI64" s="120"/>
      <c r="AJ64" s="120"/>
      <c r="AK64" s="120"/>
      <c r="AL64" s="160"/>
      <c r="AM64" s="120"/>
      <c r="AN64" s="160"/>
      <c r="AO64" s="120"/>
      <c r="AP64" s="160"/>
      <c r="AQ64" s="120"/>
      <c r="AR64" s="12"/>
      <c r="AS64"/>
      <c r="AU64"/>
      <c r="AY64" s="14"/>
      <c r="AZ64" s="14"/>
      <c r="BA64" s="14"/>
      <c r="BB64" s="109"/>
      <c r="BC64" s="109"/>
      <c r="BO64" s="12"/>
      <c r="BP64"/>
      <c r="BR64"/>
      <c r="BV64" s="14"/>
      <c r="BW64" s="14"/>
      <c r="BX64" s="14"/>
      <c r="BY64" s="109"/>
      <c r="BZ64" s="109"/>
      <c r="CL64" s="12"/>
      <c r="CM64"/>
      <c r="CS64" s="14"/>
      <c r="CT64" s="14"/>
      <c r="CU64" s="14"/>
      <c r="CV64" s="109"/>
      <c r="CW64" s="109"/>
      <c r="DI64" s="12"/>
      <c r="DJ64"/>
      <c r="DK64"/>
      <c r="DL64" s="20"/>
      <c r="DM64" s="20"/>
      <c r="DN64" s="20"/>
      <c r="DO64" s="20"/>
      <c r="DP64" s="121"/>
      <c r="DQ64" s="121"/>
      <c r="DR64" s="121"/>
      <c r="DS64" s="109"/>
      <c r="DT64" s="109"/>
      <c r="EF64" t="str">
        <f t="shared" si="2"/>
        <v/>
      </c>
      <c r="EG64" s="154" t="str">
        <f t="shared" si="3"/>
        <v/>
      </c>
    </row>
    <row r="65" spans="6:137">
      <c r="F65"/>
      <c r="M65" s="12"/>
      <c r="N65" s="178"/>
      <c r="Q65"/>
      <c r="T65" s="13"/>
      <c r="W65"/>
      <c r="AB65" s="14"/>
      <c r="AC65" s="14"/>
      <c r="AD65" s="14"/>
      <c r="AE65" s="120"/>
      <c r="AF65" s="120"/>
      <c r="AG65" s="120"/>
      <c r="AH65" s="120"/>
      <c r="AI65" s="120"/>
      <c r="AJ65" s="120"/>
      <c r="AK65" s="120"/>
      <c r="AL65" s="160"/>
      <c r="AM65" s="120"/>
      <c r="AN65" s="160"/>
      <c r="AO65" s="120"/>
      <c r="AP65" s="160"/>
      <c r="AQ65" s="120"/>
      <c r="AR65" s="12"/>
      <c r="AS65"/>
      <c r="AU65"/>
      <c r="AY65" s="14"/>
      <c r="AZ65" s="14"/>
      <c r="BA65" s="14"/>
      <c r="BB65" s="109"/>
      <c r="BC65" s="109"/>
      <c r="BO65" s="12"/>
      <c r="BP65"/>
      <c r="BR65"/>
      <c r="BV65" s="14"/>
      <c r="BW65" s="14"/>
      <c r="BX65" s="14"/>
      <c r="BY65" s="109"/>
      <c r="BZ65" s="109"/>
      <c r="CL65" s="12"/>
      <c r="CM65"/>
      <c r="CS65" s="14"/>
      <c r="CT65" s="14"/>
      <c r="CU65" s="14"/>
      <c r="CV65" s="109"/>
      <c r="CW65" s="109"/>
      <c r="DI65" s="12"/>
      <c r="DJ65"/>
      <c r="DK65"/>
      <c r="DL65" s="20"/>
      <c r="DM65" s="20"/>
      <c r="DN65" s="20"/>
      <c r="DO65" s="20"/>
      <c r="DP65" s="121"/>
      <c r="DQ65" s="121"/>
      <c r="DR65" s="121"/>
      <c r="DS65" s="109"/>
      <c r="DT65" s="109"/>
      <c r="EF65" t="str">
        <f t="shared" si="2"/>
        <v/>
      </c>
      <c r="EG65" s="154" t="str">
        <f t="shared" si="3"/>
        <v/>
      </c>
    </row>
    <row r="66" spans="6:137">
      <c r="F66"/>
      <c r="M66" s="12"/>
      <c r="N66" s="178"/>
      <c r="Q66"/>
      <c r="T66" s="13"/>
      <c r="W66"/>
      <c r="AB66" s="14"/>
      <c r="AC66" s="14"/>
      <c r="AD66" s="14"/>
      <c r="AE66" s="120"/>
      <c r="AF66" s="120"/>
      <c r="AG66" s="120"/>
      <c r="AH66" s="120"/>
      <c r="AI66" s="120"/>
      <c r="AJ66" s="120"/>
      <c r="AK66" s="120"/>
      <c r="AL66" s="160"/>
      <c r="AM66" s="120"/>
      <c r="AN66" s="160"/>
      <c r="AO66" s="120"/>
      <c r="AP66" s="160"/>
      <c r="AQ66" s="120"/>
      <c r="AR66" s="12"/>
      <c r="AS66"/>
      <c r="AU66"/>
      <c r="AY66" s="14"/>
      <c r="AZ66" s="14"/>
      <c r="BA66" s="14"/>
      <c r="BB66" s="109"/>
      <c r="BC66" s="109"/>
      <c r="BO66" s="12"/>
      <c r="BP66"/>
      <c r="BR66"/>
      <c r="BV66" s="14"/>
      <c r="BW66" s="14"/>
      <c r="BX66" s="14"/>
      <c r="BY66" s="109"/>
      <c r="BZ66" s="109"/>
      <c r="CL66" s="12"/>
      <c r="CM66"/>
      <c r="CS66" s="14"/>
      <c r="CT66" s="14"/>
      <c r="CU66" s="14"/>
      <c r="CV66" s="109"/>
      <c r="CW66" s="109"/>
      <c r="DI66" s="12"/>
      <c r="DJ66"/>
      <c r="DK66"/>
      <c r="DL66" s="20"/>
      <c r="DM66" s="20"/>
      <c r="DN66" s="20"/>
      <c r="DO66" s="20"/>
      <c r="DP66" s="121"/>
      <c r="DQ66" s="121"/>
      <c r="DR66" s="121"/>
      <c r="DS66" s="109"/>
      <c r="DT66" s="109"/>
      <c r="EF66" t="str">
        <f t="shared" si="2"/>
        <v/>
      </c>
      <c r="EG66" s="154" t="str">
        <f t="shared" si="3"/>
        <v/>
      </c>
    </row>
    <row r="67" spans="6:137">
      <c r="F67"/>
      <c r="M67" s="12"/>
      <c r="N67" s="178"/>
      <c r="Q67"/>
      <c r="T67" s="13"/>
      <c r="W67"/>
      <c r="AB67" s="14"/>
      <c r="AC67" s="14"/>
      <c r="AD67" s="14"/>
      <c r="AE67" s="120"/>
      <c r="AF67" s="120"/>
      <c r="AG67" s="120"/>
      <c r="AH67" s="120"/>
      <c r="AI67" s="120"/>
      <c r="AJ67" s="120"/>
      <c r="AK67" s="120"/>
      <c r="AL67" s="160"/>
      <c r="AM67" s="120"/>
      <c r="AN67" s="160"/>
      <c r="AO67" s="120"/>
      <c r="AP67" s="160"/>
      <c r="AQ67" s="120"/>
      <c r="AR67" s="12"/>
      <c r="AS67"/>
      <c r="AU67"/>
      <c r="AY67" s="14"/>
      <c r="AZ67" s="14"/>
      <c r="BA67" s="14"/>
      <c r="BB67" s="109"/>
      <c r="BC67" s="109"/>
      <c r="BO67" s="12"/>
      <c r="BP67"/>
      <c r="BR67"/>
      <c r="BV67" s="14"/>
      <c r="BW67" s="14"/>
      <c r="BX67" s="14"/>
      <c r="BY67" s="109"/>
      <c r="BZ67" s="109"/>
      <c r="CL67" s="12"/>
      <c r="CM67"/>
      <c r="CS67" s="14"/>
      <c r="CT67" s="14"/>
      <c r="CU67" s="14"/>
      <c r="CV67" s="109"/>
      <c r="CW67" s="109"/>
      <c r="DI67" s="12"/>
      <c r="DJ67"/>
      <c r="DK67"/>
      <c r="DL67" s="20"/>
      <c r="DM67" s="20"/>
      <c r="DN67" s="20"/>
      <c r="DO67" s="20"/>
      <c r="DP67" s="121"/>
      <c r="DQ67" s="121"/>
      <c r="DR67" s="121"/>
      <c r="DS67" s="109"/>
      <c r="DT67" s="109"/>
      <c r="EF67" t="str">
        <f t="shared" si="2"/>
        <v/>
      </c>
      <c r="EG67" s="154" t="str">
        <f t="shared" si="3"/>
        <v/>
      </c>
    </row>
    <row r="68" spans="6:137">
      <c r="F68"/>
      <c r="M68" s="12"/>
      <c r="N68" s="178"/>
      <c r="Q68"/>
      <c r="T68" s="13"/>
      <c r="W68"/>
      <c r="AB68" s="14"/>
      <c r="AC68" s="14"/>
      <c r="AD68" s="14"/>
      <c r="AE68" s="120"/>
      <c r="AF68" s="120"/>
      <c r="AG68" s="120"/>
      <c r="AH68" s="120"/>
      <c r="AI68" s="120"/>
      <c r="AJ68" s="120"/>
      <c r="AK68" s="120"/>
      <c r="AL68" s="160"/>
      <c r="AM68" s="120"/>
      <c r="AN68" s="160"/>
      <c r="AO68" s="120"/>
      <c r="AP68" s="160"/>
      <c r="AQ68" s="120"/>
      <c r="AR68" s="12"/>
      <c r="AS68"/>
      <c r="AU68"/>
      <c r="AY68" s="14"/>
      <c r="AZ68" s="14"/>
      <c r="BA68" s="14"/>
      <c r="BB68" s="109"/>
      <c r="BC68" s="109"/>
      <c r="BO68" s="12"/>
      <c r="BP68"/>
      <c r="BR68"/>
      <c r="BV68" s="14"/>
      <c r="BW68" s="14"/>
      <c r="BX68" s="14"/>
      <c r="BY68" s="109"/>
      <c r="BZ68" s="109"/>
      <c r="CL68" s="12"/>
      <c r="CM68"/>
      <c r="CS68" s="14"/>
      <c r="CT68" s="14"/>
      <c r="CU68" s="14"/>
      <c r="CV68" s="109"/>
      <c r="CW68" s="109"/>
      <c r="DI68" s="12"/>
      <c r="DJ68"/>
      <c r="DK68"/>
      <c r="DL68" s="20"/>
      <c r="DM68" s="20"/>
      <c r="DN68" s="20"/>
      <c r="DO68" s="20"/>
      <c r="DP68" s="121"/>
      <c r="DQ68" s="121"/>
      <c r="DR68" s="121"/>
      <c r="DS68" s="109"/>
      <c r="DT68" s="109"/>
      <c r="EF68" t="str">
        <f t="shared" si="2"/>
        <v/>
      </c>
      <c r="EG68" s="154" t="str">
        <f t="shared" si="3"/>
        <v/>
      </c>
    </row>
    <row r="69" spans="6:137">
      <c r="F69"/>
      <c r="M69" s="12"/>
      <c r="N69" s="178"/>
      <c r="Q69"/>
      <c r="T69" s="13"/>
      <c r="W69"/>
      <c r="AB69" s="14"/>
      <c r="AC69" s="14"/>
      <c r="AD69" s="14"/>
      <c r="AE69" s="120"/>
      <c r="AF69" s="120"/>
      <c r="AG69" s="120"/>
      <c r="AH69" s="120"/>
      <c r="AI69" s="120"/>
      <c r="AJ69" s="120"/>
      <c r="AK69" s="120"/>
      <c r="AL69" s="160"/>
      <c r="AM69" s="120"/>
      <c r="AN69" s="160"/>
      <c r="AO69" s="120"/>
      <c r="AP69" s="160"/>
      <c r="AQ69" s="120"/>
      <c r="AR69" s="12"/>
      <c r="AS69"/>
      <c r="AU69"/>
      <c r="AY69" s="14"/>
      <c r="AZ69" s="14"/>
      <c r="BA69" s="14"/>
      <c r="BB69" s="109"/>
      <c r="BC69" s="109"/>
      <c r="BO69" s="12"/>
      <c r="BP69"/>
      <c r="BR69"/>
      <c r="BV69" s="14"/>
      <c r="BW69" s="14"/>
      <c r="BX69" s="14"/>
      <c r="BY69" s="109"/>
      <c r="BZ69" s="109"/>
      <c r="CL69" s="12"/>
      <c r="CM69"/>
      <c r="CS69" s="14"/>
      <c r="CT69" s="14"/>
      <c r="CU69" s="14"/>
      <c r="CV69" s="109"/>
      <c r="CW69" s="109"/>
      <c r="DI69" s="12"/>
      <c r="DJ69"/>
      <c r="DK69"/>
      <c r="DL69" s="20"/>
      <c r="DM69" s="20"/>
      <c r="DN69" s="20"/>
      <c r="DO69" s="20"/>
      <c r="DP69" s="121"/>
      <c r="DQ69" s="121"/>
      <c r="DR69" s="121"/>
      <c r="DS69" s="109"/>
      <c r="DT69" s="109"/>
      <c r="EF69" t="str">
        <f t="shared" si="2"/>
        <v/>
      </c>
      <c r="EG69" s="154" t="str">
        <f t="shared" si="3"/>
        <v/>
      </c>
    </row>
  </sheetData>
  <mergeCells count="11">
    <mergeCell ref="M5:T5"/>
    <mergeCell ref="BB3:BH3"/>
    <mergeCell ref="BY3:CE3"/>
    <mergeCell ref="CV3:DB3"/>
    <mergeCell ref="DS3:DY3"/>
    <mergeCell ref="AE3:AK3"/>
    <mergeCell ref="CL5:CS5"/>
    <mergeCell ref="DI5:DP5"/>
    <mergeCell ref="U5:AB5"/>
    <mergeCell ref="AR5:AY5"/>
    <mergeCell ref="BO5:BV5"/>
  </mergeCells>
  <phoneticPr fontId="35" type="noConversion"/>
  <dataValidations count="9">
    <dataValidation type="list" allowBlank="1" showInputMessage="1" showErrorMessage="1" sqref="CL7:CL69 U7:U69 AR7:AR69 BO7:BO69 DI7:DI69" xr:uid="{00000000-0002-0000-0400-000001000000}">
      <formula1>ListSchedScale</formula1>
    </dataValidation>
    <dataValidation type="list" allowBlank="1" showInputMessage="1" showErrorMessage="1" sqref="W7:W69 CN7:CN69 AT7:AT69 BQ7:BQ69 DK7:DK69" xr:uid="{00000000-0002-0000-0400-000002000000}">
      <formula1>ListSchedMode</formula1>
    </dataValidation>
    <dataValidation type="whole" operator="greaterThanOrEqual" allowBlank="1" showInputMessage="1" showErrorMessage="1" sqref="BU7:BU8 CR7:CR8 X7:Y69 AU7:AV69 AX7:AX8 BR7:BS69 AA7:AA8 DO7:DO8 CO7:CP8 DL7:DM8" xr:uid="{00000000-0002-0000-0400-000003000000}">
      <formula1>0</formula1>
    </dataValidation>
    <dataValidation type="list" allowBlank="1" showInputMessage="1" showErrorMessage="1" sqref="M7:M69" xr:uid="{00000000-0002-0000-0400-000004000000}">
      <formula1>ListWOTypes</formula1>
    </dataValidation>
    <dataValidation type="list" operator="equal" allowBlank="1" showErrorMessage="1" sqref="CV7:DB7 AE7:AK69 BB7:BH7 BY7:CE7 DS7:DY7" xr:uid="{00000000-0002-0000-0400-000005000000}">
      <formula1>"Y,N"</formula1>
      <formula2>0</formula2>
    </dataValidation>
    <dataValidation type="list" allowBlank="1" showInputMessage="1" showErrorMessage="1" sqref="B7:B69" xr:uid="{EA10BF54-90F2-4961-A123-2023F45618A9}">
      <formula1>ListSiteName</formula1>
    </dataValidation>
    <dataValidation operator="equal" allowBlank="1" showErrorMessage="1" sqref="AL7:AL69 AN7:AN69 AP7:AP69 BI7 BK7 BM7 CF7 CH7 CJ7 DC7 DE7 DG7 DZ7 EB7 ED7" xr:uid="{89F34466-C7E7-4C11-90EB-2C9AA6E6F572}"/>
    <dataValidation type="list" operator="equal" allowBlank="1" showErrorMessage="1" sqref="AM7:AM69 AO7:AO69 AQ7:AQ69 BJ7 BL7 BN7 CG7 CI7 CK7 DD7 DF7 DH7 EA7 EC7 EE7" xr:uid="{AAD515B9-5CE8-4AD8-852E-2D8A52BCCDE6}">
      <formula1>ListTaxType</formula1>
    </dataValidation>
    <dataValidation type="list" allowBlank="1" showInputMessage="1" showErrorMessage="1" sqref="N7:N69" xr:uid="{54F1198F-581D-4E56-9A50-0BC831762598}">
      <formula1>ListSubclasses</formula1>
    </dataValidation>
  </dataValidations>
  <pageMargins left="0.69930555555555596" right="0.69930555555555596"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
  <sheetViews>
    <sheetView workbookViewId="0">
      <selection activeCell="A6" sqref="A6"/>
    </sheetView>
  </sheetViews>
  <sheetFormatPr defaultColWidth="9.109375" defaultRowHeight="14.4"/>
  <cols>
    <col min="1" max="1" width="19.77734375" style="2" customWidth="1"/>
    <col min="2" max="3" width="32.77734375" style="2" customWidth="1"/>
    <col min="4" max="4" width="18.21875" style="2" customWidth="1"/>
    <col min="5" max="5" width="18" style="2" customWidth="1"/>
    <col min="6" max="6" width="14.44140625" style="2" customWidth="1"/>
    <col min="7" max="7" width="13.77734375" style="2" customWidth="1"/>
    <col min="8" max="8" width="17.5546875" style="2" customWidth="1"/>
    <col min="9" max="9" width="16.88671875" style="2" customWidth="1"/>
    <col min="10" max="10" width="17.21875" style="2" customWidth="1"/>
    <col min="11" max="11" width="12.77734375" style="2" customWidth="1"/>
    <col min="12" max="12" width="15.5546875" style="2" customWidth="1"/>
    <col min="13" max="13" width="16.88671875" style="2" customWidth="1"/>
    <col min="14" max="14" width="16.109375" style="2" customWidth="1"/>
    <col min="15" max="15" width="11" style="2" customWidth="1"/>
    <col min="16" max="16384" width="9.109375" style="2"/>
  </cols>
  <sheetData>
    <row r="1" spans="1:15">
      <c r="A1" s="3" t="s">
        <v>297</v>
      </c>
      <c r="B1" s="3" t="s">
        <v>298</v>
      </c>
      <c r="C1" s="3"/>
      <c r="D1" s="3" t="s">
        <v>299</v>
      </c>
      <c r="E1" s="3" t="s">
        <v>300</v>
      </c>
      <c r="F1" s="3" t="s">
        <v>301</v>
      </c>
      <c r="G1" s="3" t="s">
        <v>302</v>
      </c>
      <c r="H1" s="114" t="s">
        <v>303</v>
      </c>
      <c r="I1" s="3" t="s">
        <v>304</v>
      </c>
      <c r="J1" s="3" t="s">
        <v>305</v>
      </c>
      <c r="K1" s="3" t="s">
        <v>306</v>
      </c>
      <c r="L1" s="3" t="s">
        <v>307</v>
      </c>
      <c r="M1" s="3" t="s">
        <v>308</v>
      </c>
      <c r="N1" s="3" t="s">
        <v>309</v>
      </c>
      <c r="O1" s="3" t="s">
        <v>310</v>
      </c>
    </row>
    <row r="2" spans="1:15" ht="36">
      <c r="A2" s="4"/>
      <c r="B2" s="4"/>
      <c r="C2" s="4"/>
      <c r="D2" s="4" t="s">
        <v>311</v>
      </c>
      <c r="E2" s="4" t="s">
        <v>312</v>
      </c>
      <c r="F2" s="4" t="s">
        <v>313</v>
      </c>
      <c r="G2" s="4" t="s">
        <v>313</v>
      </c>
      <c r="H2" s="115" t="s">
        <v>314</v>
      </c>
      <c r="I2" s="4" t="s">
        <v>313</v>
      </c>
      <c r="J2" s="4"/>
      <c r="K2" s="4" t="s">
        <v>313</v>
      </c>
      <c r="L2" s="4"/>
      <c r="M2" s="4"/>
      <c r="N2" s="4"/>
      <c r="O2" s="4" t="s">
        <v>315</v>
      </c>
    </row>
    <row r="3" spans="1:15">
      <c r="A3" s="5" t="s">
        <v>316</v>
      </c>
      <c r="B3" s="5" t="s">
        <v>316</v>
      </c>
      <c r="C3" s="5" t="s">
        <v>316</v>
      </c>
      <c r="D3" s="5" t="s">
        <v>316</v>
      </c>
      <c r="E3" s="10" t="s">
        <v>44</v>
      </c>
      <c r="F3" s="5" t="s">
        <v>316</v>
      </c>
      <c r="G3" s="5" t="s">
        <v>316</v>
      </c>
      <c r="H3" s="6" t="s">
        <v>44</v>
      </c>
      <c r="I3" s="5" t="s">
        <v>316</v>
      </c>
      <c r="J3" s="5" t="s">
        <v>316</v>
      </c>
      <c r="K3" s="5" t="s">
        <v>316</v>
      </c>
      <c r="L3" s="5" t="s">
        <v>316</v>
      </c>
      <c r="M3" s="11" t="s">
        <v>317</v>
      </c>
      <c r="N3" s="10" t="s">
        <v>44</v>
      </c>
      <c r="O3" s="5"/>
    </row>
    <row r="4" spans="1:15">
      <c r="A4" s="7">
        <v>1.2</v>
      </c>
      <c r="B4" s="7" t="s">
        <v>320</v>
      </c>
      <c r="C4" s="7" t="s">
        <v>318</v>
      </c>
      <c r="D4" s="7">
        <v>327</v>
      </c>
      <c r="E4" s="7" t="s">
        <v>376</v>
      </c>
      <c r="F4" s="7" t="s">
        <v>321</v>
      </c>
      <c r="G4" s="7" t="s">
        <v>322</v>
      </c>
      <c r="H4" s="8"/>
      <c r="I4" s="7" t="s">
        <v>323</v>
      </c>
      <c r="J4" s="7">
        <v>77.25</v>
      </c>
      <c r="K4" s="7" t="s">
        <v>324</v>
      </c>
      <c r="L4" s="7">
        <v>10</v>
      </c>
      <c r="M4" s="7">
        <v>84.974999999999994</v>
      </c>
      <c r="N4" s="7"/>
      <c r="O4" s="7"/>
    </row>
    <row r="5" spans="1:15">
      <c r="A5" s="2" t="s">
        <v>297</v>
      </c>
      <c r="B5" s="2" t="s">
        <v>298</v>
      </c>
      <c r="C5" s="2" t="s">
        <v>319</v>
      </c>
      <c r="D5" s="2" t="s">
        <v>299</v>
      </c>
      <c r="E5" s="2" t="s">
        <v>300</v>
      </c>
      <c r="F5" s="9" t="s">
        <v>301</v>
      </c>
      <c r="G5" s="9" t="s">
        <v>302</v>
      </c>
      <c r="H5" s="9" t="s">
        <v>303</v>
      </c>
      <c r="I5" s="2" t="s">
        <v>304</v>
      </c>
      <c r="J5" s="2" t="s">
        <v>305</v>
      </c>
      <c r="K5" s="2" t="s">
        <v>306</v>
      </c>
      <c r="L5" s="2" t="s">
        <v>307</v>
      </c>
      <c r="M5" s="2" t="s">
        <v>308</v>
      </c>
      <c r="N5" s="2" t="s">
        <v>309</v>
      </c>
      <c r="O5" s="2" t="s">
        <v>310</v>
      </c>
    </row>
    <row r="6" spans="1:15">
      <c r="H6" s="9"/>
      <c r="K6" s="9"/>
      <c r="L6" s="9"/>
      <c r="O6" s="2" t="b">
        <f>IF(A6&lt;&gt;"",CONCATENATE("INSERT INTO stg_BuyPrice(UUID, ","ExcelRow, [CatalogueItem.Number], [CatalogueItem.Name], [Provider.Name], ","[Contracts.ContractNumber], [Regions.Name], [CatalogueItem.Category.Name], [CatalogueItem.UnitOfMeasure.Name], [MinimumQTY], [TaxType.Name], ","[TaxAmount], [UnitPrice], [CatalogueItem.Barcode]) VALUES (NEWID(), ",ROW(),",",IF(A6&lt;&gt;"",CONCATENATE("N'",SUBSTITUTE(A6,"'","''"),"'"),"NULL"),", ",IF(B6&lt;&gt;"",CONCATENATE("N'",SUBSTITUTE(B6,"'","''"),"'"),"NULL"),", ",IF(C6&lt;&gt;"",CONCATENATE("N'",SUBSTITUTE(C6,"'","''"),"'"),"NULL"),", ",IF(D6&lt;&gt;"",CONCATENATE("N'",SUBSTITUTE(D6,"'","''"),"'"),"NULL"),", ",IF(AND(E6&lt;&gt;"",E6&lt;&gt;"Any"),CONCATENATE("N'",SUBSTITUTE(E6,"'","''"),"'"),"NULL"),", ",IF(F6&lt;&gt;"",CONCATENATE("N'",SUBSTITUTE(F6,"'","''"),"'"),"NULL"),", ",IF(G6&lt;&gt;"",CONCATENATE("N'",SUBSTITUTE(G6,"'","''"),"'"),"NULL"),", ",IF(H6&lt;&gt;"",CONCATENATE("N'",SUBSTITUTE(H6,"'","''"),"'"),"NULL"),", ",IF(K6&lt;&gt;"",CONCATENATE("N'",SUBSTITUTE(K6,"'","''"),"'"),"NULL"),", ",IF(L6&lt;&gt;"",CONCATENATE("N'",SUBSTITUTE(L6,"'","''"),"'"),"NULL"),", ",IF(M6&lt;&gt;"",CONCATENATE("N'",SUBSTITUTE(M6,"'","''"),"'"),"NULL"),", ",IF(N6&lt;&gt;"",CONCATENATE("N'",SUBSTITUTE(N6,"'","''"),"'"),"NULL"),");"))</f>
        <v>0</v>
      </c>
    </row>
    <row r="7" spans="1:15">
      <c r="E7" s="102"/>
      <c r="H7" s="9"/>
      <c r="K7" s="9"/>
      <c r="L7" s="9"/>
      <c r="O7" s="2" t="b">
        <f t="shared" ref="O7:O8" si="0">IF(A7&lt;&gt;"",CONCATENATE("INSERT INTO stg_BuyPrice(UUID, ","ExcelRow, [CatalogueItem.Number], [CatalogueItem.Name], [Provider.Name], ","[Contracts.ContractNumber], [Regions.Name], [CatalogueItem.Category.Name], [CatalogueItem.UnitOfMeasure.Name], [MinimumQTY], [TaxType.Name], ","[TaxAmount], [UnitPrice], [CatalogueItem.Barcode]) VALUES (NEWID(), ",ROW(),",",IF(A7&lt;&gt;"",CONCATENATE("N'",SUBSTITUTE(A7,"'","''"),"'"),"NULL"),", ",IF(B7&lt;&gt;"",CONCATENATE("N'",SUBSTITUTE(B7,"'","''"),"'"),"NULL"),", ",IF(C7&lt;&gt;"",CONCATENATE("N'",SUBSTITUTE(C7,"'","''"),"'"),"NULL"),", ",IF(D7&lt;&gt;"",CONCATENATE("N'",SUBSTITUTE(D7,"'","''"),"'"),"NULL"),", ",IF(AND(E7&lt;&gt;"",E7&lt;&gt;"Any"),CONCATENATE("N'",SUBSTITUTE(E7,"'","''"),"'"),"NULL"),", ",IF(F7&lt;&gt;"",CONCATENATE("N'",SUBSTITUTE(F7,"'","''"),"'"),"NULL"),", ",IF(G7&lt;&gt;"",CONCATENATE("N'",SUBSTITUTE(G7,"'","''"),"'"),"NULL"),", ",IF(H7&lt;&gt;"",CONCATENATE("N'",SUBSTITUTE(H7,"'","''"),"'"),"NULL"),", ",IF(K7&lt;&gt;"",CONCATENATE("N'",SUBSTITUTE(K7,"'","''"),"'"),"NULL"),", ",IF(L7&lt;&gt;"",CONCATENATE("N'",SUBSTITUTE(L7,"'","''"),"'"),"NULL"),", ",IF(M7&lt;&gt;"",CONCATENATE("N'",SUBSTITUTE(M7,"'","''"),"'"),"NULL"),", ",IF(N7&lt;&gt;"",CONCATENATE("N'",SUBSTITUTE(N7,"'","''"),"'"),"NULL"),");"))</f>
        <v>0</v>
      </c>
    </row>
    <row r="8" spans="1:15">
      <c r="H8" s="9"/>
      <c r="O8" s="2" t="b">
        <f t="shared" si="0"/>
        <v>0</v>
      </c>
    </row>
  </sheetData>
  <pageMargins left="0.69930555555555596" right="0.69930555555555596"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
  <sheetViews>
    <sheetView workbookViewId="0">
      <selection activeCell="A6" sqref="A6"/>
    </sheetView>
  </sheetViews>
  <sheetFormatPr defaultColWidth="9.109375" defaultRowHeight="14.4"/>
  <cols>
    <col min="1" max="1" width="19.77734375" style="2" customWidth="1"/>
    <col min="2" max="2" width="32.77734375" style="2" customWidth="1"/>
    <col min="3" max="3" width="18.21875" style="2" customWidth="1"/>
    <col min="4" max="4" width="18" style="2" customWidth="1"/>
    <col min="5" max="5" width="14.44140625" style="2" customWidth="1"/>
    <col min="6" max="6" width="13.77734375" style="2" customWidth="1"/>
    <col min="7" max="7" width="17.5546875" style="2" customWidth="1"/>
    <col min="8" max="8" width="16.88671875" style="2" customWidth="1"/>
    <col min="9" max="9" width="17.21875" style="2" customWidth="1"/>
    <col min="10" max="10" width="12.77734375" style="2" customWidth="1"/>
    <col min="11" max="11" width="15.5546875" style="2" customWidth="1"/>
    <col min="12" max="12" width="16.88671875" style="2" customWidth="1"/>
    <col min="13" max="13" width="16.109375" style="2" customWidth="1"/>
    <col min="14" max="14" width="11" style="2" customWidth="1"/>
    <col min="15" max="16384" width="9.109375" style="2"/>
  </cols>
  <sheetData>
    <row r="1" spans="1:14">
      <c r="A1" s="3" t="s">
        <v>297</v>
      </c>
      <c r="B1" s="3" t="s">
        <v>298</v>
      </c>
      <c r="C1" s="3" t="s">
        <v>299</v>
      </c>
      <c r="D1" s="3" t="s">
        <v>300</v>
      </c>
      <c r="E1" s="3" t="s">
        <v>301</v>
      </c>
      <c r="F1" s="3" t="s">
        <v>302</v>
      </c>
      <c r="G1" s="114" t="s">
        <v>303</v>
      </c>
      <c r="H1" s="3" t="s">
        <v>304</v>
      </c>
      <c r="I1" s="3" t="s">
        <v>305</v>
      </c>
      <c r="J1" s="3" t="s">
        <v>306</v>
      </c>
      <c r="K1" s="3" t="s">
        <v>307</v>
      </c>
      <c r="L1" s="3" t="s">
        <v>308</v>
      </c>
      <c r="M1" s="3" t="s">
        <v>309</v>
      </c>
      <c r="N1" s="3" t="s">
        <v>310</v>
      </c>
    </row>
    <row r="2" spans="1:14" ht="36">
      <c r="A2" s="4"/>
      <c r="B2" s="4"/>
      <c r="C2" s="4" t="s">
        <v>311</v>
      </c>
      <c r="D2" s="4" t="s">
        <v>312</v>
      </c>
      <c r="E2" s="4" t="s">
        <v>313</v>
      </c>
      <c r="F2" s="4" t="s">
        <v>313</v>
      </c>
      <c r="G2" s="115" t="s">
        <v>314</v>
      </c>
      <c r="H2" s="4" t="s">
        <v>313</v>
      </c>
      <c r="I2" s="4"/>
      <c r="J2" s="4" t="s">
        <v>313</v>
      </c>
      <c r="K2" s="4"/>
      <c r="L2" s="4"/>
      <c r="M2" s="4"/>
      <c r="N2" s="4" t="s">
        <v>315</v>
      </c>
    </row>
    <row r="3" spans="1:14">
      <c r="A3" s="5" t="s">
        <v>316</v>
      </c>
      <c r="B3" s="5" t="s">
        <v>316</v>
      </c>
      <c r="C3" s="5" t="s">
        <v>316</v>
      </c>
      <c r="D3" s="5" t="s">
        <v>44</v>
      </c>
      <c r="E3" s="5" t="s">
        <v>316</v>
      </c>
      <c r="F3" s="5" t="s">
        <v>316</v>
      </c>
      <c r="G3" s="6" t="s">
        <v>44</v>
      </c>
      <c r="H3" s="5" t="s">
        <v>316</v>
      </c>
      <c r="I3" s="5" t="s">
        <v>316</v>
      </c>
      <c r="J3" s="5" t="s">
        <v>316</v>
      </c>
      <c r="K3" s="5" t="s">
        <v>316</v>
      </c>
      <c r="L3" s="5" t="s">
        <v>317</v>
      </c>
      <c r="M3" s="5" t="s">
        <v>44</v>
      </c>
      <c r="N3" s="5"/>
    </row>
    <row r="4" spans="1:14">
      <c r="A4" s="7">
        <v>1.2</v>
      </c>
      <c r="B4" s="7" t="s">
        <v>320</v>
      </c>
      <c r="C4" s="7">
        <v>327</v>
      </c>
      <c r="D4" s="7" t="s">
        <v>52</v>
      </c>
      <c r="E4" s="7" t="s">
        <v>321</v>
      </c>
      <c r="F4" s="7" t="s">
        <v>322</v>
      </c>
      <c r="G4" s="8">
        <v>4</v>
      </c>
      <c r="H4" s="7" t="s">
        <v>323</v>
      </c>
      <c r="I4" s="7">
        <v>77.25</v>
      </c>
      <c r="J4" s="7" t="s">
        <v>324</v>
      </c>
      <c r="K4" s="7">
        <v>10</v>
      </c>
      <c r="L4" s="7">
        <f>I4+(I4*(K4/100))</f>
        <v>84.974999999999994</v>
      </c>
      <c r="M4" s="7"/>
      <c r="N4" s="7"/>
    </row>
    <row r="5" spans="1:14">
      <c r="A5" s="2" t="s">
        <v>297</v>
      </c>
      <c r="B5" s="2" t="s">
        <v>298</v>
      </c>
      <c r="C5" s="2" t="s">
        <v>299</v>
      </c>
      <c r="D5" s="2" t="s">
        <v>300</v>
      </c>
      <c r="E5" s="9" t="s">
        <v>301</v>
      </c>
      <c r="F5" s="9" t="s">
        <v>302</v>
      </c>
      <c r="G5" s="9" t="s">
        <v>303</v>
      </c>
      <c r="H5" s="2" t="s">
        <v>304</v>
      </c>
      <c r="I5" s="2" t="s">
        <v>305</v>
      </c>
      <c r="J5" s="2" t="s">
        <v>306</v>
      </c>
      <c r="K5" s="2" t="s">
        <v>307</v>
      </c>
      <c r="L5" s="2" t="s">
        <v>308</v>
      </c>
      <c r="M5" s="2" t="s">
        <v>309</v>
      </c>
      <c r="N5" s="2" t="s">
        <v>310</v>
      </c>
    </row>
    <row r="6" spans="1:14">
      <c r="G6" s="9"/>
      <c r="J6" s="9"/>
      <c r="K6" s="9"/>
      <c r="L6" s="2">
        <f>I6+(I6*(K6/100))</f>
        <v>0</v>
      </c>
      <c r="N6" s="2" t="b">
        <f t="shared" ref="N6:N8" si="0">IF(A6&lt;&gt;"",CONCATENATE("INSERT INTO stg_SellPrice(UUID, ","ExcelRow, [CatalogueItem.Number], [CatalogueItem.Name], ","[Contracts.ContractNumber], [Regions.Name], [CatalogueItem.Category.Name], [CatalogueItem.UnitOfMeasure.Name], [MinimumQTY], [PriceMarkUpType.Name], [PriceMarkUpValue], [TaxType.Name], ","[TaxAmount], [CatalogueItem.Barcode]) VALUES (NEWID(), ",ROW(),",",IF(A6&lt;&gt;"",CONCATENATE("N'",SUBSTITUTE(A6,"'","''"),"'"),"NULL"),", ",IF(B6&lt;&gt;"",CONCATENATE("N'",SUBSTITUTE(B6,"'","''"),"'"),"NULL"),", ",IF(C6&lt;&gt;"",CONCATENATE("N'",SUBSTITUTE(C6,"'","''"),"'"),"NULL"),", ",IF(AND(D6&lt;&gt;"",D6&lt;&gt;"Any"),CONCATENATE("N'",SUBSTITUTE(D6,"'","''"),"'"),"NULL"),", ",IF(E6&lt;&gt;"",CONCATENATE("N'",SUBSTITUTE(E6,"'","''"),"'"),"NULL"),", ",IF(F6&lt;&gt;"",CONCATENATE("N'",SUBSTITUTE(F6,"'","''"),"'"),"NULL"),", ",IF(G6&lt;&gt;"",CONCATENATE("N'",SUBSTITUTE(G6,"'","''"),"'"),"NULL"),", ",IF(H6&lt;&gt;"",CONCATENATE("N'",SUBSTITUTE(H6,"'","''"),"'"),"NULL"),", ",IF(I6&lt;&gt;"",CONCATENATE("N'",SUBSTITUTE(I6,"'","''"),"'"),"NULL"),", ",IF(J6&lt;&gt;"",CONCATENATE("N'",SUBSTITUTE(J6,"'","''"),"'"),"NULL"),", ",IF(K6&lt;&gt;"",CONCATENATE("N'",SUBSTITUTE(K6,"'","''"),"'"),"NULL"),", ",IF(M6&lt;&gt;"",CONCATENATE("N'",SUBSTITUTE(M6,"'","''"),"'"),"NULL"),");"))</f>
        <v>0</v>
      </c>
    </row>
    <row r="7" spans="1:14">
      <c r="D7" s="102"/>
      <c r="G7" s="9"/>
      <c r="J7" s="9"/>
      <c r="K7" s="9"/>
      <c r="L7" s="2">
        <f>I7+(I7*(K7/100))</f>
        <v>0</v>
      </c>
      <c r="N7" s="2" t="b">
        <f t="shared" si="0"/>
        <v>0</v>
      </c>
    </row>
    <row r="8" spans="1:14">
      <c r="G8" s="9"/>
      <c r="L8" s="2">
        <f>I8+(I8*(K8/100))</f>
        <v>0</v>
      </c>
      <c r="N8" s="2" t="b">
        <f t="shared" si="0"/>
        <v>0</v>
      </c>
    </row>
  </sheetData>
  <pageMargins left="0.69930555555555596" right="0.69930555555555596"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B6"/>
  <sheetViews>
    <sheetView workbookViewId="0">
      <selection activeCell="F34" sqref="F34"/>
    </sheetView>
  </sheetViews>
  <sheetFormatPr defaultColWidth="9" defaultRowHeight="14.4"/>
  <cols>
    <col min="1" max="1" width="16.44140625" customWidth="1"/>
  </cols>
  <sheetData>
    <row r="4" spans="1:2">
      <c r="A4" t="s">
        <v>325</v>
      </c>
      <c r="B4">
        <f>COUNTA(TableSite[Site Name])</f>
        <v>0</v>
      </c>
    </row>
    <row r="5" spans="1:2">
      <c r="A5" t="s">
        <v>114</v>
      </c>
      <c r="B5">
        <f>COUNTA(TableAsset[Asset Name])</f>
        <v>0</v>
      </c>
    </row>
    <row r="6" spans="1:2">
      <c r="A6" t="s">
        <v>326</v>
      </c>
      <c r="B6">
        <f>COUNTA(TableAssetType[Asset Type Name])</f>
        <v>0</v>
      </c>
    </row>
  </sheetData>
  <pageMargins left="0.69930555555555596" right="0.69930555555555596"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V29"/>
  <sheetViews>
    <sheetView topLeftCell="B1" workbookViewId="0">
      <selection activeCell="V3" sqref="V3:V18"/>
    </sheetView>
  </sheetViews>
  <sheetFormatPr defaultColWidth="9" defaultRowHeight="14.4"/>
  <cols>
    <col min="1" max="1" width="15.5546875" customWidth="1"/>
    <col min="2" max="2" width="19.88671875" customWidth="1"/>
    <col min="6" max="6" width="19" customWidth="1"/>
    <col min="8" max="8" width="23.21875" customWidth="1"/>
    <col min="9" max="9" width="13.88671875" customWidth="1"/>
    <col min="11" max="11" width="13.44140625" customWidth="1"/>
    <col min="12" max="12" width="12" customWidth="1"/>
    <col min="14" max="14" width="19" customWidth="1"/>
    <col min="15" max="15" width="19.44140625" customWidth="1"/>
    <col min="16" max="16" width="18.5546875" customWidth="1"/>
    <col min="17" max="17" width="16.88671875" customWidth="1"/>
    <col min="18" max="18" width="35.77734375" bestFit="1" customWidth="1"/>
    <col min="19" max="19" width="28.5546875" bestFit="1" customWidth="1"/>
  </cols>
  <sheetData>
    <row r="2" spans="1:22">
      <c r="A2" s="1" t="s">
        <v>18</v>
      </c>
      <c r="B2" s="1" t="s">
        <v>327</v>
      </c>
      <c r="C2" s="1"/>
      <c r="D2" s="1" t="s">
        <v>27</v>
      </c>
      <c r="E2" s="1"/>
      <c r="F2" s="1" t="s">
        <v>110</v>
      </c>
      <c r="H2" s="1" t="s">
        <v>328</v>
      </c>
      <c r="I2" s="1" t="s">
        <v>329</v>
      </c>
      <c r="K2" s="1" t="s">
        <v>330</v>
      </c>
      <c r="L2" s="1" t="s">
        <v>331</v>
      </c>
      <c r="N2" s="118" t="s">
        <v>332</v>
      </c>
      <c r="O2" s="118" t="s">
        <v>333</v>
      </c>
      <c r="P2" s="1" t="s">
        <v>399</v>
      </c>
      <c r="Q2" s="1" t="s">
        <v>400</v>
      </c>
      <c r="R2" s="1" t="s">
        <v>401</v>
      </c>
      <c r="S2" s="1" t="s">
        <v>405</v>
      </c>
      <c r="T2" s="1" t="s">
        <v>481</v>
      </c>
      <c r="V2" s="1" t="s">
        <v>509</v>
      </c>
    </row>
    <row r="3" spans="1:22">
      <c r="A3" t="s">
        <v>334</v>
      </c>
      <c r="B3" t="s">
        <v>360</v>
      </c>
      <c r="D3" t="s">
        <v>336</v>
      </c>
      <c r="F3" t="s">
        <v>337</v>
      </c>
      <c r="H3" t="s">
        <v>338</v>
      </c>
      <c r="I3" t="s">
        <v>339</v>
      </c>
      <c r="K3" t="s">
        <v>340</v>
      </c>
      <c r="L3" t="s">
        <v>341</v>
      </c>
      <c r="N3" t="s">
        <v>342</v>
      </c>
      <c r="O3" t="s">
        <v>343</v>
      </c>
      <c r="P3" s="119" t="s">
        <v>414</v>
      </c>
      <c r="Q3" s="119" t="s">
        <v>415</v>
      </c>
      <c r="R3" s="127" t="s">
        <v>428</v>
      </c>
      <c r="S3" s="119" t="s">
        <v>424</v>
      </c>
      <c r="T3" t="s">
        <v>482</v>
      </c>
      <c r="V3" t="s">
        <v>379</v>
      </c>
    </row>
    <row r="4" spans="1:22">
      <c r="A4" t="s">
        <v>344</v>
      </c>
      <c r="B4" t="s">
        <v>335</v>
      </c>
      <c r="D4" t="s">
        <v>52</v>
      </c>
      <c r="F4" t="s">
        <v>346</v>
      </c>
      <c r="H4" t="s">
        <v>347</v>
      </c>
      <c r="K4" t="s">
        <v>348</v>
      </c>
      <c r="L4" t="s">
        <v>349</v>
      </c>
      <c r="N4" t="s">
        <v>350</v>
      </c>
      <c r="O4" t="s">
        <v>351</v>
      </c>
      <c r="P4" s="119" t="s">
        <v>413</v>
      </c>
      <c r="Q4" s="119" t="s">
        <v>416</v>
      </c>
      <c r="R4" s="119" t="s">
        <v>422</v>
      </c>
      <c r="S4" s="119" t="s">
        <v>425</v>
      </c>
      <c r="T4" t="s">
        <v>483</v>
      </c>
      <c r="V4" t="s">
        <v>374</v>
      </c>
    </row>
    <row r="5" spans="1:22">
      <c r="B5" t="s">
        <v>445</v>
      </c>
      <c r="D5" t="s">
        <v>353</v>
      </c>
      <c r="F5" t="s">
        <v>354</v>
      </c>
      <c r="H5" t="s">
        <v>355</v>
      </c>
      <c r="K5" t="s">
        <v>356</v>
      </c>
      <c r="L5" t="s">
        <v>357</v>
      </c>
      <c r="N5" t="s">
        <v>358</v>
      </c>
      <c r="O5" t="s">
        <v>359</v>
      </c>
      <c r="P5" s="119" t="s">
        <v>412</v>
      </c>
      <c r="Q5" s="119" t="s">
        <v>417</v>
      </c>
      <c r="R5" s="119" t="s">
        <v>421</v>
      </c>
      <c r="V5" t="s">
        <v>510</v>
      </c>
    </row>
    <row r="6" spans="1:22">
      <c r="B6" t="s">
        <v>446</v>
      </c>
      <c r="D6" t="s">
        <v>361</v>
      </c>
      <c r="F6" t="s">
        <v>362</v>
      </c>
      <c r="H6" t="s">
        <v>437</v>
      </c>
      <c r="K6" t="s">
        <v>364</v>
      </c>
      <c r="N6" t="s">
        <v>365</v>
      </c>
      <c r="O6" t="s">
        <v>366</v>
      </c>
      <c r="P6" s="119" t="s">
        <v>411</v>
      </c>
      <c r="Q6" s="119" t="s">
        <v>418</v>
      </c>
      <c r="R6" s="119" t="s">
        <v>420</v>
      </c>
      <c r="V6" t="s">
        <v>511</v>
      </c>
    </row>
    <row r="7" spans="1:22">
      <c r="B7" t="s">
        <v>367</v>
      </c>
      <c r="D7" t="s">
        <v>368</v>
      </c>
      <c r="F7" t="s">
        <v>369</v>
      </c>
      <c r="H7" t="s">
        <v>438</v>
      </c>
      <c r="K7" t="s">
        <v>370</v>
      </c>
      <c r="N7" t="s">
        <v>366</v>
      </c>
      <c r="O7" t="s">
        <v>371</v>
      </c>
      <c r="P7" s="119" t="s">
        <v>410</v>
      </c>
      <c r="Q7" s="119" t="s">
        <v>419</v>
      </c>
      <c r="V7" t="s">
        <v>512</v>
      </c>
    </row>
    <row r="8" spans="1:22">
      <c r="B8" t="s">
        <v>345</v>
      </c>
      <c r="D8" t="s">
        <v>373</v>
      </c>
      <c r="F8" t="s">
        <v>374</v>
      </c>
      <c r="H8" t="s">
        <v>439</v>
      </c>
      <c r="N8" t="s">
        <v>375</v>
      </c>
      <c r="P8" s="119" t="s">
        <v>409</v>
      </c>
      <c r="Q8" s="119" t="s">
        <v>409</v>
      </c>
      <c r="V8" t="s">
        <v>513</v>
      </c>
    </row>
    <row r="9" spans="1:22">
      <c r="B9" t="s">
        <v>372</v>
      </c>
      <c r="D9" t="s">
        <v>376</v>
      </c>
      <c r="F9" t="s">
        <v>377</v>
      </c>
      <c r="H9" t="s">
        <v>363</v>
      </c>
      <c r="P9" s="119"/>
      <c r="V9" t="s">
        <v>514</v>
      </c>
    </row>
    <row r="10" spans="1:22">
      <c r="B10" t="s">
        <v>352</v>
      </c>
      <c r="D10" t="s">
        <v>378</v>
      </c>
      <c r="F10" t="s">
        <v>379</v>
      </c>
      <c r="V10" t="s">
        <v>515</v>
      </c>
    </row>
    <row r="11" spans="1:22">
      <c r="F11" t="s">
        <v>380</v>
      </c>
      <c r="V11" t="s">
        <v>354</v>
      </c>
    </row>
    <row r="12" spans="1:22">
      <c r="F12" t="s">
        <v>381</v>
      </c>
      <c r="V12" t="s">
        <v>516</v>
      </c>
    </row>
    <row r="13" spans="1:22">
      <c r="F13" t="s">
        <v>382</v>
      </c>
      <c r="V13" t="s">
        <v>391</v>
      </c>
    </row>
    <row r="14" spans="1:22">
      <c r="F14" t="s">
        <v>124</v>
      </c>
      <c r="V14" t="s">
        <v>517</v>
      </c>
    </row>
    <row r="15" spans="1:22">
      <c r="F15" t="s">
        <v>383</v>
      </c>
      <c r="V15" t="s">
        <v>518</v>
      </c>
    </row>
    <row r="16" spans="1:22">
      <c r="F16" t="s">
        <v>384</v>
      </c>
      <c r="V16" t="s">
        <v>519</v>
      </c>
    </row>
    <row r="17" spans="6:22">
      <c r="F17" t="s">
        <v>385</v>
      </c>
      <c r="V17" t="s">
        <v>520</v>
      </c>
    </row>
    <row r="18" spans="6:22">
      <c r="F18" t="s">
        <v>386</v>
      </c>
      <c r="V18" t="s">
        <v>521</v>
      </c>
    </row>
    <row r="19" spans="6:22">
      <c r="F19" t="s">
        <v>387</v>
      </c>
    </row>
    <row r="20" spans="6:22">
      <c r="F20" t="s">
        <v>388</v>
      </c>
    </row>
    <row r="21" spans="6:22">
      <c r="F21" t="s">
        <v>389</v>
      </c>
    </row>
    <row r="22" spans="6:22">
      <c r="F22" t="s">
        <v>390</v>
      </c>
    </row>
    <row r="23" spans="6:22">
      <c r="F23" t="s">
        <v>391</v>
      </c>
    </row>
    <row r="24" spans="6:22">
      <c r="F24" t="s">
        <v>392</v>
      </c>
    </row>
    <row r="25" spans="6:22">
      <c r="F25" t="s">
        <v>393</v>
      </c>
    </row>
    <row r="26" spans="6:22">
      <c r="F26" t="s">
        <v>394</v>
      </c>
    </row>
    <row r="27" spans="6:22">
      <c r="F27" t="s">
        <v>395</v>
      </c>
    </row>
    <row r="28" spans="6:22">
      <c r="F28" t="s">
        <v>396</v>
      </c>
    </row>
    <row r="29" spans="6:22">
      <c r="F29" t="s">
        <v>397</v>
      </c>
    </row>
  </sheetData>
  <sortState xmlns:xlrd2="http://schemas.microsoft.com/office/spreadsheetml/2017/richdata2" ref="B3:B10">
    <sortCondition ref="B3:B10"/>
  </sortState>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18</vt:i4>
      </vt:variant>
    </vt:vector>
  </HeadingPairs>
  <TitlesOfParts>
    <vt:vector size="27" baseType="lpstr">
      <vt:lpstr>Setup</vt:lpstr>
      <vt:lpstr>Sites</vt:lpstr>
      <vt:lpstr>Asset Types</vt:lpstr>
      <vt:lpstr>Assets</vt:lpstr>
      <vt:lpstr>Schedules</vt:lpstr>
      <vt:lpstr>CatItemBuyRates</vt:lpstr>
      <vt:lpstr>CatItemSellRates</vt:lpstr>
      <vt:lpstr>Summary</vt:lpstr>
      <vt:lpstr>Lookups</vt:lpstr>
      <vt:lpstr>ListAssetType</vt:lpstr>
      <vt:lpstr>ListConditionRating</vt:lpstr>
      <vt:lpstr>ListCritRating</vt:lpstr>
      <vt:lpstr>ListDisciplines</vt:lpstr>
      <vt:lpstr>ListObs</vt:lpstr>
      <vt:lpstr>ListPriTypes</vt:lpstr>
      <vt:lpstr>ListRULCalc</vt:lpstr>
      <vt:lpstr>ListSchedMode</vt:lpstr>
      <vt:lpstr>ListSchedScale</vt:lpstr>
      <vt:lpstr>ListSiteName</vt:lpstr>
      <vt:lpstr>ListState</vt:lpstr>
      <vt:lpstr>ListSubclasses</vt:lpstr>
      <vt:lpstr>ListTaxType</vt:lpstr>
      <vt:lpstr>ListTimezone</vt:lpstr>
      <vt:lpstr>ListWOTypes</vt:lpstr>
      <vt:lpstr>'Asset Types'!Print_Titles</vt:lpstr>
      <vt:lpstr>Assets!Print_Titles</vt:lpstr>
      <vt:lpstr>Sites!Print_Titles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Bryce Marshall</dc:creator>
  <cp:keywords/>
  <dc:description/>
  <cp:lastModifiedBy>Vladan Stojanovic</cp:lastModifiedBy>
  <cp:revision/>
  <dcterms:created xsi:type="dcterms:W3CDTF">2017-11-07T20:40:00Z</dcterms:created>
  <dcterms:modified xsi:type="dcterms:W3CDTF">2023-10-05T14:13:56Z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1033-10.2.0.7635</vt:lpwstr>
  </property>
</Properties>
</file>